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-devel-01\BFATEMP\FY 2024\Errata\Errata Excel Tables\"/>
    </mc:Choice>
  </mc:AlternateContent>
  <xr:revisionPtr revIDLastSave="0" documentId="8_{6A53CDB2-DE1C-4343-9BB6-00B0B3FFC28A}" xr6:coauthVersionLast="47" xr6:coauthVersionMax="47" xr10:uidLastSave="{00000000-0000-0000-0000-000000000000}"/>
  <bookViews>
    <workbookView xWindow="31065" yWindow="1275" windowWidth="21600" windowHeight="11385" xr2:uid="{AB1920D4-416D-4E58-9CB8-1EEE90ED909B}"/>
  </bookViews>
  <sheets>
    <sheet name="EDU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I10" i="1" s="1"/>
  <c r="E10" i="1"/>
  <c r="D10" i="1"/>
  <c r="C10" i="1"/>
  <c r="B10" i="1"/>
  <c r="H9" i="1"/>
  <c r="I9" i="1" s="1"/>
  <c r="F9" i="1"/>
  <c r="I8" i="1"/>
  <c r="H8" i="1"/>
  <c r="F8" i="1"/>
  <c r="H7" i="1"/>
  <c r="I7" i="1" s="1"/>
  <c r="F7" i="1"/>
  <c r="H6" i="1"/>
  <c r="I6" i="1" s="1"/>
  <c r="F6" i="1"/>
  <c r="F10" i="1" s="1"/>
</calcChain>
</file>

<file path=xl/sharedStrings.xml><?xml version="1.0" encoding="utf-8"?>
<sst xmlns="http://schemas.openxmlformats.org/spreadsheetml/2006/main" count="20" uniqueCount="20">
  <si>
    <t>EDU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</si>
  <si>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</si>
  <si>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</si>
  <si>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
Base</t>
  </si>
  <si>
    <t xml:space="preserve"> Disaster Relief Supplemental </t>
  </si>
  <si>
    <t>FY 2023 Estimate Total</t>
  </si>
  <si>
    <r>
      <t xml:space="preserve">FY 2024
Request
</t>
    </r>
    <r>
      <rPr>
        <sz val="9"/>
        <color rgb="FFFF0000"/>
        <rFont val="Open Sans"/>
        <family val="2"/>
      </rPr>
      <t>REVISED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</si>
  <si>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</si>
  <si>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Base</t>
  </si>
  <si>
    <t xml:space="preserve"> CHIPS and Science</t>
  </si>
  <si>
    <t>Amount</t>
  </si>
  <si>
    <t>Percent</t>
  </si>
  <si>
    <t>Division of Equity for Excellence in STEM (EES)</t>
  </si>
  <si>
    <t>Division of Graduate Education (DGE)</t>
  </si>
  <si>
    <t>Division of Res. on Learning in Formal &amp; Informal Settings (DRL)</t>
  </si>
  <si>
    <t>Division of Undergraduate Education (DUE)</t>
  </si>
  <si>
    <t>Total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</si>
  <si>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 funding provided by the American Rescue Plan supplemental appropriation.</t>
    </r>
  </si>
  <si>
    <r>
      <rPr>
        <vertAlign val="superscript"/>
        <sz val="8"/>
        <color theme="1"/>
        <rFont val="Open Sans"/>
        <family val="2"/>
      </rPr>
      <t xml:space="preserve">2 </t>
    </r>
    <r>
      <rPr>
        <sz val="8"/>
        <color theme="1"/>
        <rFont val="Open Sans"/>
        <family val="2"/>
      </rPr>
      <t>Captures both the FY 2023 Omnibus appropriation and the Disaster Relief Supplemental base.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</si>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</sst>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0.0%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 wrapText="1"/>
    </xf>
    <xf numFmtId="0" fontId="4" fillId="0" borderId="3" xfId="2" applyFont="1" applyBorder="1" applyAlignment="1">
      <alignment horizontal="right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right" wrapText="1"/>
    </xf>
    <xf numFmtId="0" fontId="4" fillId="0" borderId="2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 wrapText="1"/>
    </xf>
    <xf numFmtId="0" fontId="4" fillId="0" borderId="7" xfId="2" applyFont="1" applyBorder="1" applyAlignment="1">
      <alignment horizontal="right" wrapText="1"/>
    </xf>
    <xf numFmtId="0" fontId="4" fillId="0" borderId="8" xfId="2" applyFont="1" applyBorder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right" wrapText="1"/>
    </xf>
    <xf numFmtId="0" fontId="4" fillId="0" borderId="10" xfId="2" applyFont="1" applyBorder="1" applyAlignment="1">
      <alignment horizontal="right" wrapText="1"/>
    </xf>
    <xf numFmtId="0" fontId="4" fillId="0" borderId="11" xfId="2" applyFont="1" applyBorder="1" applyAlignment="1">
      <alignment horizontal="right" wrapText="1"/>
    </xf>
    <xf numFmtId="0" fontId="4" fillId="0" borderId="9" xfId="2" applyFont="1" applyBorder="1" applyAlignment="1">
      <alignment horizontal="center" wrapText="1"/>
    </xf>
    <xf numFmtId="0" fontId="7" fillId="0" borderId="0" xfId="0" applyFont="1" applyAlignment="1">
      <alignment horizontal="left" vertical="top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4" fillId="0" borderId="7" xfId="0" applyNumberFormat="1" applyFont="1" applyBorder="1" applyAlignment="1" applyProtection="1">
      <alignment horizontal="right" vertical="top"/>
      <protection locked="0"/>
    </xf>
    <xf numFmtId="164" fontId="4" fillId="0" borderId="8" xfId="0" applyNumberFormat="1" applyFont="1" applyBorder="1" applyAlignment="1" applyProtection="1">
      <alignment horizontal="right" vertical="top"/>
      <protection locked="0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7" xfId="0" applyNumberFormat="1" applyFont="1" applyBorder="1" applyAlignment="1" applyProtection="1">
      <alignment horizontal="right" vertical="top"/>
      <protection locked="0"/>
    </xf>
    <xf numFmtId="166" fontId="4" fillId="0" borderId="8" xfId="0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166" fontId="7" fillId="0" borderId="0" xfId="0" applyNumberFormat="1" applyFont="1" applyAlignment="1" applyProtection="1">
      <alignment horizontal="right" vertical="top"/>
      <protection locked="0"/>
    </xf>
    <xf numFmtId="165" fontId="7" fillId="0" borderId="0" xfId="0" applyNumberFormat="1" applyFont="1" applyAlignment="1">
      <alignment horizontal="right" vertical="top"/>
    </xf>
    <xf numFmtId="0" fontId="3" fillId="0" borderId="12" xfId="0" applyFont="1" applyBorder="1" applyAlignment="1" applyProtection="1">
      <alignment vertical="top"/>
      <protection locked="0"/>
    </xf>
    <xf numFmtId="164" fontId="3" fillId="0" borderId="12" xfId="0" applyNumberFormat="1" applyFont="1" applyBorder="1" applyAlignment="1" applyProtection="1">
      <alignment horizontal="right" vertical="top"/>
      <protection locked="0"/>
    </xf>
    <xf numFmtId="164" fontId="3" fillId="0" borderId="13" xfId="0" applyNumberFormat="1" applyFont="1" applyBorder="1" applyAlignment="1" applyProtection="1">
      <alignment horizontal="right" vertical="top"/>
      <protection locked="0"/>
    </xf>
    <xf numFmtId="164" fontId="3" fillId="0" borderId="14" xfId="0" applyNumberFormat="1" applyFont="1" applyBorder="1" applyAlignment="1" applyProtection="1">
      <alignment horizontal="right" vertical="top"/>
      <protection locked="0"/>
    </xf>
    <xf numFmtId="164" fontId="8" fillId="0" borderId="12" xfId="0" applyNumberFormat="1" applyFont="1" applyBorder="1" applyAlignment="1" applyProtection="1">
      <alignment horizontal="right" vertical="top"/>
      <protection locked="0"/>
    </xf>
    <xf numFmtId="164" fontId="8" fillId="0" borderId="12" xfId="0" applyNumberFormat="1" applyFont="1" applyBorder="1" applyAlignment="1">
      <alignment horizontal="right" vertical="top"/>
    </xf>
    <xf numFmtId="167" fontId="8" fillId="0" borderId="12" xfId="1" applyNumberFormat="1" applyFont="1" applyBorder="1" applyAlignment="1">
      <alignment horizontal="right" vertical="top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/>
    </xf>
    <xf numFmtId="7" fontId="0" fillId="0" borderId="0" xfId="0" applyNumberFormat="1"/>
  </cellXfs>
  <cellStyles count="3">
    <cellStyle name="Normal" xfId="0" builtinId="0"/>
    <cellStyle name="Normal 2" xfId="2" xr:uid="{E057FB2D-E1CF-48E6-99DB-4AACD545E4E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1C96-51E2-4172-9382-12D766D2B5E1}">
  <sheetPr>
    <tabColor rgb="FF92D050"/>
  </sheetPr>
  <dimension ref="A1:I18"/>
  <sheetViews>
    <sheetView showGridLines="0" tabSelected="1" workbookViewId="0">
      <selection activeCell="A2" sqref="A2:I2"/>
    </sheetView>
  </sheetViews>
  <sheetFormatPr defaultRowHeight="12.75" x14ac:dyDescent="0.2"/>
  <cols>
    <col min="1" max="1" width="51.7109375" customWidth="1"/>
    <col min="2" max="2" width="10.140625" customWidth="1"/>
    <col min="3" max="3" width="10.7109375" customWidth="1"/>
    <col min="4" max="5" width="9.5703125" customWidth="1"/>
    <col min="6" max="7" width="10.7109375" customWidth="1"/>
  </cols>
  <sheetData>
    <row r="1" spans="1:9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thickBo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30" customHeight="1" x14ac:dyDescent="0.3">
      <c r="A3" s="3"/>
      <c r="B3" s="4" t="s">
        <v>2</v>
      </c>
      <c r="C3" s="5" t="s">
        <v>3</v>
      </c>
      <c r="D3" s="6" t="s">
        <v>4</v>
      </c>
      <c r="E3" s="7"/>
      <c r="F3" s="8" t="s">
        <v>5</v>
      </c>
      <c r="G3" s="4" t="s">
        <v>6</v>
      </c>
      <c r="H3" s="9" t="s">
        <v>7</v>
      </c>
      <c r="I3" s="9"/>
    </row>
    <row r="4" spans="1:9" ht="15" customHeight="1" x14ac:dyDescent="0.2">
      <c r="A4" s="10"/>
      <c r="B4" s="11"/>
      <c r="C4" s="12"/>
      <c r="D4" s="11" t="s">
        <v>8</v>
      </c>
      <c r="E4" s="11" t="s">
        <v>9</v>
      </c>
      <c r="F4" s="13"/>
      <c r="G4" s="11"/>
      <c r="H4" s="14"/>
      <c r="I4" s="14"/>
    </row>
    <row r="5" spans="1:9" ht="15" customHeight="1" x14ac:dyDescent="0.3">
      <c r="A5" s="15"/>
      <c r="B5" s="16"/>
      <c r="C5" s="17"/>
      <c r="D5" s="16"/>
      <c r="E5" s="16"/>
      <c r="F5" s="18"/>
      <c r="G5" s="16"/>
      <c r="H5" s="19" t="s">
        <v>10</v>
      </c>
      <c r="I5" s="19" t="s">
        <v>11</v>
      </c>
    </row>
    <row r="6" spans="1:9" ht="15" customHeight="1" x14ac:dyDescent="0.2">
      <c r="A6" s="20" t="s">
        <v>12</v>
      </c>
      <c r="B6" s="21">
        <v>227.03</v>
      </c>
      <c r="C6" s="22">
        <v>257.76</v>
      </c>
      <c r="D6" s="21">
        <v>0</v>
      </c>
      <c r="E6" s="21">
        <v>23</v>
      </c>
      <c r="F6" s="23">
        <f>SUM(C6:E6)</f>
        <v>280.76</v>
      </c>
      <c r="G6" s="21">
        <v>326.32</v>
      </c>
      <c r="H6" s="24">
        <f>G6-(C6+D6)</f>
        <v>68.56</v>
      </c>
      <c r="I6" s="25">
        <f>IFERROR(H6/(C6+D6),"N/A")</f>
        <v>0.26598386095592802</v>
      </c>
    </row>
    <row r="7" spans="1:9" ht="15" customHeight="1" x14ac:dyDescent="0.2">
      <c r="A7" s="20" t="s">
        <v>13</v>
      </c>
      <c r="B7" s="26">
        <v>432.11</v>
      </c>
      <c r="C7" s="27">
        <v>393.12</v>
      </c>
      <c r="D7" s="26">
        <v>92</v>
      </c>
      <c r="E7" s="26">
        <v>40</v>
      </c>
      <c r="F7" s="28">
        <f>SUM(C7:E7)</f>
        <v>525.12</v>
      </c>
      <c r="G7" s="26">
        <v>563.17999999999995</v>
      </c>
      <c r="H7" s="26">
        <f>G7-(C7+D7)</f>
        <v>78.059999999999945</v>
      </c>
      <c r="I7" s="25">
        <f>IFERROR(H7/(C7+D7),"N/A")</f>
        <v>0.16090864116094974</v>
      </c>
    </row>
    <row r="8" spans="1:9" ht="15" customHeight="1" x14ac:dyDescent="0.2">
      <c r="A8" s="29" t="s">
        <v>14</v>
      </c>
      <c r="B8" s="26">
        <v>211.98</v>
      </c>
      <c r="C8" s="27">
        <v>223.02</v>
      </c>
      <c r="D8" s="26">
        <v>0</v>
      </c>
      <c r="E8" s="26">
        <v>26.9</v>
      </c>
      <c r="F8" s="28">
        <f>SUM(C8:E8)</f>
        <v>249.92000000000002</v>
      </c>
      <c r="G8" s="26">
        <v>255.33</v>
      </c>
      <c r="H8" s="26">
        <f>G8-(C8+D8)</f>
        <v>32.31</v>
      </c>
      <c r="I8" s="25">
        <f>IFERROR(H8/(C8+D8),"N/A")</f>
        <v>0.14487489911218726</v>
      </c>
    </row>
    <row r="9" spans="1:9" ht="15" customHeight="1" x14ac:dyDescent="0.2">
      <c r="A9" s="20" t="s">
        <v>15</v>
      </c>
      <c r="B9" s="26">
        <v>275.60000000000002</v>
      </c>
      <c r="C9" s="27">
        <v>280.10000000000002</v>
      </c>
      <c r="D9" s="26">
        <v>0</v>
      </c>
      <c r="E9" s="26">
        <v>35.1</v>
      </c>
      <c r="F9" s="28">
        <f>SUM(C9:E9)</f>
        <v>315.20000000000005</v>
      </c>
      <c r="G9" s="30">
        <v>351.35</v>
      </c>
      <c r="H9" s="30">
        <f>G9-(C9+D9)</f>
        <v>71.25</v>
      </c>
      <c r="I9" s="31">
        <f>IFERROR(H9/(C9+D9),"N/A")</f>
        <v>0.25437343805783647</v>
      </c>
    </row>
    <row r="10" spans="1:9" ht="15" customHeight="1" thickBot="1" x14ac:dyDescent="0.25">
      <c r="A10" s="32" t="s">
        <v>16</v>
      </c>
      <c r="B10" s="33">
        <f t="shared" ref="B10:G10" si="0">SUM(B6:B9)</f>
        <v>1146.72</v>
      </c>
      <c r="C10" s="34">
        <f t="shared" si="0"/>
        <v>1154</v>
      </c>
      <c r="D10" s="33">
        <f t="shared" si="0"/>
        <v>92</v>
      </c>
      <c r="E10" s="33">
        <f t="shared" si="0"/>
        <v>125</v>
      </c>
      <c r="F10" s="35">
        <f t="shared" si="0"/>
        <v>1371</v>
      </c>
      <c r="G10" s="36">
        <f t="shared" si="0"/>
        <v>1496.1799999999998</v>
      </c>
      <c r="H10" s="37">
        <f>G10-(C10+D10)</f>
        <v>250.17999999999984</v>
      </c>
      <c r="I10" s="38">
        <f>IFERROR(H10/(C10+D10),"N/A")</f>
        <v>0.20078651685393245</v>
      </c>
    </row>
    <row r="11" spans="1:9" ht="15.95" customHeight="1" x14ac:dyDescent="0.2">
      <c r="A11" s="39" t="s">
        <v>17</v>
      </c>
      <c r="B11" s="39"/>
      <c r="C11" s="39"/>
      <c r="D11" s="39"/>
      <c r="E11" s="39"/>
      <c r="F11" s="39"/>
      <c r="G11" s="39"/>
      <c r="H11" s="39"/>
      <c r="I11" s="39"/>
    </row>
    <row r="12" spans="1:9" ht="15.95" customHeight="1" x14ac:dyDescent="0.2">
      <c r="A12" s="40" t="s">
        <v>18</v>
      </c>
      <c r="B12" s="40"/>
      <c r="C12" s="40"/>
      <c r="D12" s="40"/>
      <c r="E12" s="40"/>
      <c r="F12" s="40"/>
      <c r="G12" s="40"/>
      <c r="H12" s="40"/>
      <c r="I12" s="40"/>
    </row>
    <row r="13" spans="1:9" x14ac:dyDescent="0.2">
      <c r="F13" s="41" t="s">
        <v>19</v>
      </c>
    </row>
    <row r="16" spans="1:9" x14ac:dyDescent="0.2">
      <c r="C16" s="41"/>
    </row>
    <row r="18" spans="3:3" x14ac:dyDescent="0.2">
      <c r="C18" s="41"/>
    </row>
  </sheetData>
  <mergeCells count="13">
    <mergeCell ref="E4:E5"/>
    <mergeCell ref="A11:I11"/>
    <mergeCell ref="A12:I12"/>
    <mergeCell ref="A1:I1"/>
    <mergeCell ref="A2:I2"/>
    <mergeCell ref="A3:A5"/>
    <mergeCell ref="B3:B5"/>
    <mergeCell ref="C3:C5"/>
    <mergeCell ref="D3:E3"/>
    <mergeCell ref="F3:F5"/>
    <mergeCell ref="G3:G5"/>
    <mergeCell ref="H3:I4"/>
    <mergeCell ref="D4:D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EDU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Grullon, Edric</dc:creator>
  <cp:lastModifiedBy>Grullon, Edric</cp:lastModifiedBy>
  <dcterms:created xsi:type="dcterms:W3CDTF">2023-06-20T18:32:50Z</dcterms:created>
  <dcterms:modified xsi:type="dcterms:W3CDTF">2023-06-20T18:33:22Z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24a18def-c5f4-4ba3-90f1-5352de8f055e</vt:lpwstr>
  </property>
  <property fmtid="{D5CDD505-2E9C-101B-9397-08002B2CF9AE}" pid="3" name="ContainsCUI">
    <vt:lpwstr>No</vt:lpwstr>
  </property>
</Properties>
</file>