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"/>
    </mc:Choice>
  </mc:AlternateContent>
  <xr:revisionPtr revIDLastSave="0" documentId="13_ncr:1_{7EA24FFD-F352-4CA6-851F-7D98C46F4053}" xr6:coauthVersionLast="47" xr6:coauthVersionMax="47" xr10:uidLastSave="{00000000-0000-0000-0000-000000000000}"/>
  <bookViews>
    <workbookView xWindow="-25320" yWindow="240" windowWidth="25440" windowHeight="15390" xr2:uid="{52122D69-42F2-4FA2-931D-C4069B2C92FE}"/>
  </bookViews>
  <sheets>
    <sheet name="NSF Workforce" sheetId="1" r:id="rId1"/>
  </sheets>
  <definedNames>
    <definedName name="_xlnm.Print_Area" localSheetId="0">'NSF Workforce'!$A$1:$F$15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2" i="1"/>
  <c r="D5" i="1"/>
  <c r="E8" i="1" l="1"/>
  <c r="F8" i="1" s="1"/>
  <c r="B5" i="1"/>
  <c r="E10" i="1"/>
  <c r="F10" i="1" s="1"/>
  <c r="E6" i="1"/>
  <c r="F6" i="1" s="1"/>
  <c r="F12" i="1"/>
  <c r="B11" i="1"/>
  <c r="B14" i="1" s="1"/>
  <c r="D11" i="1"/>
  <c r="D14" i="1" s="1"/>
  <c r="E9" i="1"/>
  <c r="F9" i="1" s="1"/>
  <c r="E7" i="1"/>
  <c r="F7" i="1" s="1"/>
  <c r="C5" i="1"/>
  <c r="E5" i="1" s="1"/>
  <c r="C11" i="1" l="1"/>
  <c r="F5" i="1"/>
  <c r="C14" i="1" l="1"/>
  <c r="E11" i="1"/>
  <c r="F11" i="1" s="1"/>
  <c r="E14" i="1" l="1"/>
  <c r="F14" i="1" s="1"/>
</calcChain>
</file>

<file path=xl/sharedStrings.xml><?xml version="1.0" encoding="utf-8"?>
<sst xmlns="http://schemas.openxmlformats.org/spreadsheetml/2006/main" count="19" uniqueCount="19">
  <si>
    <t xml:space="preserve"> NSF Workforce</t>
  </si>
  <si>
    <t xml:space="preserve">Full-Time Equivalents (FTE) </t>
  </si>
  <si>
    <t>FY 2022 Actual</t>
  </si>
  <si>
    <t>FY 2023 Estimate</t>
  </si>
  <si>
    <t>FY 2024
Request</t>
  </si>
  <si>
    <t>Change over 
FY 2023 Estimate</t>
  </si>
  <si>
    <t>Amount</t>
  </si>
  <si>
    <t>Percent</t>
  </si>
  <si>
    <t>Regular</t>
  </si>
  <si>
    <t>AOAM FTE</t>
  </si>
  <si>
    <t>Office of Inspector General</t>
  </si>
  <si>
    <t>Office of the National Science Board</t>
  </si>
  <si>
    <t>Arctic Research Commission</t>
  </si>
  <si>
    <t>Total, Federal Employees (FTE)</t>
  </si>
  <si>
    <t>IPAs (FTE)</t>
  </si>
  <si>
    <t>Detailees to NSF</t>
  </si>
  <si>
    <t>Total, NSF Workforce (FTE)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</si>
  <si>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The Pathways Intern program was established by Executive Order 13562, Recruiting and Hiring Students and Recent Graduates.  The internship program offers part- or full-time paid internships in federal agencies to qualifying students (students in high schools, community colleges, four-year colleges, trade schools, career and technical education programs, and other qualifying technical education programs).</t>
    </r>
  </si>
  <si>
    <r>
      <t>Pathways Interns</t>
    </r>
    <r>
      <rPr>
        <vertAlign val="superscript"/>
        <sz val="8"/>
        <color theme="1"/>
        <rFont val="Open Sans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</si>
</sst>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&quot;-&quot;??"/>
    <numFmt numFmtId="165" formatCode="#,##0.00;\-#,##0.00;&quot;-&quot;??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name val="Open Sans"/>
      <family val="2"/>
    </font>
    <font>
      <b/>
      <sz val="9"/>
      <color theme="1"/>
      <name val="Open Sans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3" xfId="0" applyFont="1" applyBorder="1"/>
    <xf numFmtId="0" fontId="5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166" fontId="2" fillId="0" borderId="0" xfId="1" applyNumberFormat="1" applyFont="1" applyAlignment="1">
      <alignment horizontal="right" vertical="top"/>
    </xf>
    <xf numFmtId="0" fontId="2" fillId="0" borderId="3" xfId="0" applyFont="1" applyBorder="1" applyAlignment="1">
      <alignment horizontal="left" vertical="top"/>
    </xf>
    <xf numFmtId="164" fontId="2" fillId="0" borderId="3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165" fontId="2" fillId="0" borderId="3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right" vertical="top"/>
    </xf>
    <xf numFmtId="166" fontId="6" fillId="0" borderId="0" xfId="1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0" fontId="6" fillId="0" borderId="5" xfId="0" applyFont="1" applyBorder="1" applyAlignment="1">
      <alignment vertical="top"/>
    </xf>
    <xf numFmtId="164" fontId="6" fillId="0" borderId="5" xfId="0" applyNumberFormat="1" applyFont="1" applyBorder="1" applyAlignment="1">
      <alignment vertical="top"/>
    </xf>
    <xf numFmtId="3" fontId="6" fillId="0" borderId="5" xfId="0" applyNumberFormat="1" applyFont="1" applyBorder="1" applyAlignment="1">
      <alignment vertical="top"/>
    </xf>
    <xf numFmtId="164" fontId="6" fillId="0" borderId="5" xfId="0" applyNumberFormat="1" applyFont="1" applyBorder="1" applyAlignment="1">
      <alignment horizontal="right" vertical="top"/>
    </xf>
    <xf numFmtId="166" fontId="6" fillId="0" borderId="5" xfId="1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 indent="1"/>
    </xf>
    <xf numFmtId="164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0" fontId="7" fillId="0" borderId="0" xfId="0" applyFont="1"/>
    <xf numFmtId="0" fontId="3" fillId="0" borderId="4" xfId="0" applyFont="1" applyBorder="1" applyAlignment="1">
      <alignment horizontal="left" vertical="top" indent="1"/>
    </xf>
    <xf numFmtId="3" fontId="3" fillId="0" borderId="4" xfId="0" applyNumberFormat="1" applyFont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60AA-9BAD-42A2-BD9D-5E351ACC5BF9}">
  <dimension ref="A1:F15"/>
  <sheetViews>
    <sheetView showGridLines="0" tabSelected="1" workbookViewId="0">
      <selection activeCell="E9" sqref="E9"/>
    </sheetView>
  </sheetViews>
  <sheetFormatPr defaultRowHeight="14.5" x14ac:dyDescent="0.35"/>
  <cols>
    <col min="1" max="1" width="30.26953125" bestFit="1" customWidth="1"/>
  </cols>
  <sheetData>
    <row r="1" spans="1:6" x14ac:dyDescent="0.35">
      <c r="A1" s="34" t="s">
        <v>0</v>
      </c>
      <c r="B1" s="34"/>
      <c r="C1" s="34"/>
      <c r="D1" s="34"/>
      <c r="E1" s="34"/>
      <c r="F1" s="34"/>
    </row>
    <row r="2" spans="1:6" ht="15" thickBot="1" x14ac:dyDescent="0.4">
      <c r="A2" s="35" t="s">
        <v>1</v>
      </c>
      <c r="B2" s="35"/>
      <c r="C2" s="35"/>
      <c r="D2" s="35"/>
      <c r="E2" s="35"/>
      <c r="F2" s="35"/>
    </row>
    <row r="3" spans="1:6" ht="30" customHeight="1" x14ac:dyDescent="0.35">
      <c r="A3" s="1"/>
      <c r="B3" s="36" t="s">
        <v>2</v>
      </c>
      <c r="C3" s="38" t="s">
        <v>3</v>
      </c>
      <c r="D3" s="38" t="s">
        <v>4</v>
      </c>
      <c r="E3" s="40" t="s">
        <v>5</v>
      </c>
      <c r="F3" s="40"/>
    </row>
    <row r="4" spans="1:6" x14ac:dyDescent="0.35">
      <c r="A4" s="2"/>
      <c r="B4" s="37"/>
      <c r="C4" s="39"/>
      <c r="D4" s="39"/>
      <c r="E4" s="3" t="s">
        <v>6</v>
      </c>
      <c r="F4" s="3" t="s">
        <v>7</v>
      </c>
    </row>
    <row r="5" spans="1:6" ht="15" customHeight="1" x14ac:dyDescent="0.35">
      <c r="A5" s="4" t="s">
        <v>9</v>
      </c>
      <c r="B5" s="5">
        <f>SUM(B6:B7)</f>
        <v>1424</v>
      </c>
      <c r="C5" s="5">
        <f>SUM(C6:C7)</f>
        <v>1537</v>
      </c>
      <c r="D5" s="5">
        <f>SUM(D6:D7)</f>
        <v>1537</v>
      </c>
      <c r="E5" s="6">
        <f t="shared" ref="E5:E14" si="0">D5-C5</f>
        <v>0</v>
      </c>
      <c r="F5" s="6">
        <f t="shared" ref="F5:F14" si="1">IF(C5=0,"N/A  ",E5/C5)</f>
        <v>0</v>
      </c>
    </row>
    <row r="6" spans="1:6" s="29" customFormat="1" ht="15" customHeight="1" x14ac:dyDescent="0.25">
      <c r="A6" s="25" t="s">
        <v>8</v>
      </c>
      <c r="B6" s="26">
        <v>1400</v>
      </c>
      <c r="C6" s="27">
        <v>1485</v>
      </c>
      <c r="D6" s="27">
        <v>1485</v>
      </c>
      <c r="E6" s="28">
        <f t="shared" si="0"/>
        <v>0</v>
      </c>
      <c r="F6" s="28">
        <f t="shared" si="1"/>
        <v>0</v>
      </c>
    </row>
    <row r="7" spans="1:6" s="29" customFormat="1" ht="15" customHeight="1" x14ac:dyDescent="0.25">
      <c r="A7" s="30" t="s">
        <v>18</v>
      </c>
      <c r="B7" s="31">
        <v>24</v>
      </c>
      <c r="C7" s="31">
        <v>52</v>
      </c>
      <c r="D7" s="31">
        <v>52</v>
      </c>
      <c r="E7" s="32">
        <f t="shared" si="0"/>
        <v>0</v>
      </c>
      <c r="F7" s="32">
        <f t="shared" si="1"/>
        <v>0</v>
      </c>
    </row>
    <row r="8" spans="1:6" ht="15" customHeight="1" x14ac:dyDescent="0.35">
      <c r="A8" s="8" t="s">
        <v>10</v>
      </c>
      <c r="B8" s="7">
        <v>72</v>
      </c>
      <c r="C8" s="5">
        <v>93</v>
      </c>
      <c r="D8" s="5">
        <v>100</v>
      </c>
      <c r="E8" s="6">
        <f t="shared" si="0"/>
        <v>7</v>
      </c>
      <c r="F8" s="9">
        <f t="shared" si="1"/>
        <v>7.5268817204301078E-2</v>
      </c>
    </row>
    <row r="9" spans="1:6" ht="15" customHeight="1" x14ac:dyDescent="0.35">
      <c r="A9" s="8" t="s">
        <v>11</v>
      </c>
      <c r="B9" s="7">
        <v>17</v>
      </c>
      <c r="C9" s="5">
        <v>18</v>
      </c>
      <c r="D9" s="5">
        <v>19</v>
      </c>
      <c r="E9" s="6">
        <f t="shared" si="0"/>
        <v>1</v>
      </c>
      <c r="F9" s="9">
        <f t="shared" si="1"/>
        <v>5.5555555555555552E-2</v>
      </c>
    </row>
    <row r="10" spans="1:6" ht="15" customHeight="1" x14ac:dyDescent="0.35">
      <c r="A10" s="10" t="s">
        <v>12</v>
      </c>
      <c r="B10" s="11">
        <v>3</v>
      </c>
      <c r="C10" s="12">
        <v>3</v>
      </c>
      <c r="D10" s="12">
        <v>3</v>
      </c>
      <c r="E10" s="13">
        <f t="shared" si="0"/>
        <v>0</v>
      </c>
      <c r="F10" s="13">
        <f t="shared" si="1"/>
        <v>0</v>
      </c>
    </row>
    <row r="11" spans="1:6" ht="15" customHeight="1" x14ac:dyDescent="0.35">
      <c r="A11" s="14" t="s">
        <v>13</v>
      </c>
      <c r="B11" s="15">
        <f>SUM(B9:B10,B8,B5)</f>
        <v>1516</v>
      </c>
      <c r="C11" s="16">
        <f>SUM(C9:C10,C8,C5)</f>
        <v>1651</v>
      </c>
      <c r="D11" s="16">
        <f>SUM(D9:D10,D8,D5)</f>
        <v>1659</v>
      </c>
      <c r="E11" s="17">
        <f t="shared" si="0"/>
        <v>8</v>
      </c>
      <c r="F11" s="18">
        <f t="shared" si="1"/>
        <v>4.8455481526347667E-3</v>
      </c>
    </row>
    <row r="12" spans="1:6" ht="15" customHeight="1" x14ac:dyDescent="0.35">
      <c r="A12" s="4" t="s">
        <v>14</v>
      </c>
      <c r="B12" s="5">
        <v>213.83</v>
      </c>
      <c r="C12" s="5">
        <v>267</v>
      </c>
      <c r="D12" s="5">
        <v>305</v>
      </c>
      <c r="E12" s="6">
        <f t="shared" si="0"/>
        <v>38</v>
      </c>
      <c r="F12" s="9">
        <f t="shared" si="1"/>
        <v>0.14232209737827714</v>
      </c>
    </row>
    <row r="13" spans="1:6" ht="15" customHeight="1" thickBot="1" x14ac:dyDescent="0.4">
      <c r="A13" s="4" t="s">
        <v>15</v>
      </c>
      <c r="B13" s="7">
        <v>3</v>
      </c>
      <c r="C13" s="5">
        <v>3</v>
      </c>
      <c r="D13" s="5">
        <v>3</v>
      </c>
      <c r="E13" s="19">
        <f t="shared" si="0"/>
        <v>0</v>
      </c>
      <c r="F13" s="19">
        <f t="shared" si="1"/>
        <v>0</v>
      </c>
    </row>
    <row r="14" spans="1:6" ht="15" customHeight="1" thickBot="1" x14ac:dyDescent="0.4">
      <c r="A14" s="20" t="s">
        <v>16</v>
      </c>
      <c r="B14" s="21">
        <f>B11+B12+B13</f>
        <v>1732.83</v>
      </c>
      <c r="C14" s="22">
        <f>C11+C12+C13</f>
        <v>1921</v>
      </c>
      <c r="D14" s="22">
        <f>D11+D12+D13</f>
        <v>1967</v>
      </c>
      <c r="E14" s="23">
        <f t="shared" si="0"/>
        <v>46</v>
      </c>
      <c r="F14" s="24">
        <f t="shared" si="1"/>
        <v>2.3945861530452889E-2</v>
      </c>
    </row>
    <row r="15" spans="1:6" ht="68" customHeight="1" x14ac:dyDescent="0.35">
      <c r="A15" s="33" t="s">
        <v>17</v>
      </c>
      <c r="B15" s="33"/>
      <c r="C15" s="33"/>
      <c r="D15" s="33"/>
      <c r="E15" s="33"/>
      <c r="F15" s="33"/>
    </row>
  </sheetData>
  <mergeCells count="7">
    <mergeCell ref="A15:F15"/>
    <mergeCell ref="A1:F1"/>
    <mergeCell ref="A2:F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B5: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Workforce</vt:lpstr>
      <vt:lpstr>'NSF Workforce'!Print_Area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2023-03-17T13:46:42Z</cp:lastPrinted>
  <dcterms:created xsi:type="dcterms:W3CDTF">2023-03-17T13:44:08Z</dcterms:created>
  <dcterms:modified xsi:type="dcterms:W3CDTF">2023-03-17T13:49:15Z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fe7d0b50-43c0-461e-83c0-b4f5a72bca5f</vt:lpwstr>
  </property>
  <property fmtid="{D5CDD505-2E9C-101B-9397-08002B2CF9AE}" pid="3" name="ContainsCUI">
    <vt:lpwstr>No</vt:lpwstr>
  </property>
</Properties>
</file>