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E4F27406-E6CF-45E2-98BF-4149ECCD8247}" xr6:coauthVersionLast="47" xr6:coauthVersionMax="47" xr10:uidLastSave="{00000000-0000-0000-0000-000000000000}"/>
  <bookViews>
    <workbookView xWindow="-25320" yWindow="240" windowWidth="25440" windowHeight="15390" xr2:uid="{097999D3-EE98-43E4-B08D-9A31C1C606B8}"/>
  </bookViews>
  <sheets>
    <sheet name="OrgEx by Approp" sheetId="1" r:id="rId1"/>
  </sheets>
  <definedNames>
    <definedName name="_xlnm.Print_Area" localSheetId="0">'OrgEx by Approp'!$A$1:$F$15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1" i="1"/>
  <c r="E8" i="1"/>
  <c r="F8" i="1" s="1"/>
  <c r="D12" i="1"/>
  <c r="F11" i="1" l="1"/>
  <c r="B12" i="1"/>
  <c r="B15" i="1" s="1"/>
  <c r="E6" i="1"/>
  <c r="E10" i="1"/>
  <c r="F10" i="1" s="1"/>
  <c r="F6" i="1"/>
  <c r="E13" i="1"/>
  <c r="F13" i="1" s="1"/>
  <c r="E7" i="1"/>
  <c r="F7" i="1" s="1"/>
  <c r="D15" i="1"/>
  <c r="E5" i="1"/>
  <c r="F5" i="1" s="1"/>
  <c r="C12" i="1"/>
  <c r="C15" i="1" l="1"/>
  <c r="E15" i="1" s="1"/>
  <c r="E12" i="1"/>
  <c r="F12" i="1" s="1"/>
  <c r="F15" i="1" l="1"/>
</calcChain>
</file>

<file path=xl/sharedStrings.xml><?xml version="1.0" encoding="utf-8"?>
<sst xmlns="http://schemas.openxmlformats.org/spreadsheetml/2006/main" count="19" uniqueCount="19">
  <si>
    <t>Organizational Excellence by Appropriation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</si>
  <si>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</si>
  <si>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</si>
  <si>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</si>
  <si>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</si>
  <si>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</si>
  <si>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</si>
  <si>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</si>
  <si>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Agency Operations &amp; Award Management (AOAM)</t>
  </si>
  <si>
    <t>Office of Inspector General</t>
  </si>
  <si>
    <t>Office of the National Science Board (NSB)</t>
  </si>
  <si>
    <t>Major Research Equipment and Facilities Construction</t>
  </si>
  <si>
    <t>Program Support:</t>
  </si>
  <si>
    <t>Research and Related Activities</t>
  </si>
  <si>
    <t>STEM Education</t>
  </si>
  <si>
    <t>Total NSF Appropriated Funds</t>
  </si>
  <si>
    <t>Administrative Cost Recoveries (ACRs)</t>
  </si>
  <si>
    <t>Carryover</t>
  </si>
  <si>
    <t>Total Organizational 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</si>
</sst>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#,##0.00;\-#,##0.00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165" fontId="3" fillId="0" borderId="0" xfId="1" applyNumberFormat="1" applyFont="1" applyFill="1" applyAlignment="1">
      <alignment horizontal="right" vertical="top"/>
    </xf>
    <xf numFmtId="166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indent="1"/>
    </xf>
    <xf numFmtId="166" fontId="4" fillId="0" borderId="0" xfId="0" applyNumberFormat="1" applyFont="1" applyAlignment="1">
      <alignment vertical="top"/>
    </xf>
    <xf numFmtId="0" fontId="3" fillId="0" borderId="3" xfId="0" applyFont="1" applyBorder="1" applyAlignment="1">
      <alignment horizontal="left" vertical="top" indent="1"/>
    </xf>
    <xf numFmtId="4" fontId="3" fillId="0" borderId="3" xfId="0" applyNumberFormat="1" applyFont="1" applyBorder="1" applyAlignment="1">
      <alignment vertical="top"/>
    </xf>
    <xf numFmtId="165" fontId="3" fillId="0" borderId="3" xfId="1" applyNumberFormat="1" applyFont="1" applyFill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165" fontId="2" fillId="0" borderId="5" xfId="1" applyNumberFormat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3B80-8DD3-400E-AFD1-7BECA9AACE3F}">
  <dimension ref="A1:F15"/>
  <sheetViews>
    <sheetView showGridLines="0" tabSelected="1" workbookViewId="0">
      <selection sqref="A1:F1"/>
    </sheetView>
  </sheetViews>
  <sheetFormatPr defaultRowHeight="14.5" x14ac:dyDescent="0.35"/>
  <cols>
    <col min="1" max="1" width="35.7265625" bestFit="1" customWidth="1"/>
  </cols>
  <sheetData>
    <row r="1" spans="1:6" ht="16" customHeight="1" x14ac:dyDescent="0.35">
      <c r="A1" s="23" t="s">
        <v>0</v>
      </c>
      <c r="B1" s="23"/>
      <c r="C1" s="23"/>
      <c r="D1" s="23"/>
      <c r="E1" s="23"/>
      <c r="F1" s="23"/>
    </row>
    <row r="2" spans="1:6" ht="15" customHeight="1" thickBot="1" x14ac:dyDescent="0.4">
      <c r="A2" s="24" t="s">
        <v>1</v>
      </c>
      <c r="B2" s="24"/>
      <c r="C2" s="24"/>
      <c r="D2" s="24"/>
      <c r="E2" s="24"/>
      <c r="F2" s="24"/>
    </row>
    <row r="3" spans="1:6" ht="30" customHeight="1" x14ac:dyDescent="0.35">
      <c r="A3" s="25"/>
      <c r="B3" s="25" t="s">
        <v>2</v>
      </c>
      <c r="C3" s="27" t="s">
        <v>3</v>
      </c>
      <c r="D3" s="27" t="s">
        <v>4</v>
      </c>
      <c r="E3" s="29" t="s">
        <v>5</v>
      </c>
      <c r="F3" s="29"/>
    </row>
    <row r="4" spans="1:6" ht="15" customHeight="1" x14ac:dyDescent="0.35">
      <c r="A4" s="26"/>
      <c r="B4" s="26"/>
      <c r="C4" s="28"/>
      <c r="D4" s="28"/>
      <c r="E4" s="1" t="s">
        <v>6</v>
      </c>
      <c r="F4" s="1" t="s">
        <v>7</v>
      </c>
    </row>
    <row r="5" spans="1:6" ht="15" customHeight="1" x14ac:dyDescent="0.35">
      <c r="A5" s="2" t="s">
        <v>8</v>
      </c>
      <c r="B5" s="3">
        <v>420.21349600000008</v>
      </c>
      <c r="C5" s="3">
        <v>463</v>
      </c>
      <c r="D5" s="3">
        <v>503.87000000000006</v>
      </c>
      <c r="E5" s="4">
        <f>D5-C5</f>
        <v>40.870000000000061</v>
      </c>
      <c r="F5" s="5">
        <f>IF(C5=0,"N/A  ",E5/C5)</f>
        <v>8.8272138228941824E-2</v>
      </c>
    </row>
    <row r="6" spans="1:6" ht="15" customHeight="1" x14ac:dyDescent="0.35">
      <c r="A6" s="6" t="s">
        <v>9</v>
      </c>
      <c r="B6" s="7">
        <v>18.888310000000001</v>
      </c>
      <c r="C6" s="7">
        <v>23.393000000000001</v>
      </c>
      <c r="D6" s="7">
        <v>26.81</v>
      </c>
      <c r="E6" s="7">
        <f t="shared" ref="E6:E8" si="0">D6-C6</f>
        <v>3.416999999999998</v>
      </c>
      <c r="F6" s="8">
        <f t="shared" ref="F6:F8" si="1">IF(C6=0,"N/A  ",E6/C6)</f>
        <v>0.14606933698114813</v>
      </c>
    </row>
    <row r="7" spans="1:6" ht="15" customHeight="1" x14ac:dyDescent="0.35">
      <c r="A7" s="6" t="s">
        <v>10</v>
      </c>
      <c r="B7" s="7">
        <v>4.5193450000000004</v>
      </c>
      <c r="C7" s="7">
        <v>5.09</v>
      </c>
      <c r="D7" s="7">
        <v>5.25</v>
      </c>
      <c r="E7" s="7">
        <f t="shared" si="0"/>
        <v>0.16000000000000014</v>
      </c>
      <c r="F7" s="8">
        <f t="shared" si="1"/>
        <v>3.1434184675834996E-2</v>
      </c>
    </row>
    <row r="8" spans="1:6" ht="15" customHeight="1" x14ac:dyDescent="0.35">
      <c r="A8" s="2" t="s">
        <v>11</v>
      </c>
      <c r="B8" s="7">
        <v>0.65017000000000003</v>
      </c>
      <c r="C8" s="7">
        <v>1</v>
      </c>
      <c r="D8" s="7">
        <v>1</v>
      </c>
      <c r="E8" s="9">
        <f t="shared" si="0"/>
        <v>0</v>
      </c>
      <c r="F8" s="9">
        <f t="shared" si="1"/>
        <v>0</v>
      </c>
    </row>
    <row r="9" spans="1:6" ht="15" customHeight="1" x14ac:dyDescent="0.35">
      <c r="A9" s="6" t="s">
        <v>12</v>
      </c>
      <c r="B9" s="7"/>
      <c r="C9" s="7"/>
      <c r="D9" s="7"/>
      <c r="E9" s="7"/>
      <c r="F9" s="8"/>
    </row>
    <row r="10" spans="1:6" ht="15" customHeight="1" x14ac:dyDescent="0.35">
      <c r="A10" s="10" t="s">
        <v>13</v>
      </c>
      <c r="B10" s="7">
        <v>166.38185199999998</v>
      </c>
      <c r="C10" s="7">
        <v>204.28</v>
      </c>
      <c r="D10" s="11">
        <v>236.67999999999998</v>
      </c>
      <c r="E10" s="7">
        <f t="shared" ref="E10:E15" si="2">D10-C10</f>
        <v>32.399999999999977</v>
      </c>
      <c r="F10" s="8">
        <f t="shared" ref="F10:F15" si="3">IF(C10=0,"N/A  ",E10/C10)</f>
        <v>0.15860583512825521</v>
      </c>
    </row>
    <row r="11" spans="1:6" ht="15" customHeight="1" x14ac:dyDescent="0.35">
      <c r="A11" s="12" t="s">
        <v>14</v>
      </c>
      <c r="B11" s="13">
        <v>22.821801000000001</v>
      </c>
      <c r="C11" s="13">
        <v>25.24</v>
      </c>
      <c r="D11" s="11">
        <v>28.92</v>
      </c>
      <c r="E11" s="13">
        <f t="shared" si="2"/>
        <v>3.6800000000000033</v>
      </c>
      <c r="F11" s="14">
        <f t="shared" si="3"/>
        <v>0.14580031695721091</v>
      </c>
    </row>
    <row r="12" spans="1:6" ht="16" customHeight="1" x14ac:dyDescent="0.35">
      <c r="A12" s="15" t="s">
        <v>15</v>
      </c>
      <c r="B12" s="16">
        <f t="shared" ref="B12:D12" si="4">SUM(B5:B8,B10,B11)</f>
        <v>633.47497400000009</v>
      </c>
      <c r="C12" s="16">
        <f t="shared" si="4"/>
        <v>722.00300000000004</v>
      </c>
      <c r="D12" s="16">
        <f t="shared" si="4"/>
        <v>802.53</v>
      </c>
      <c r="E12" s="16">
        <f t="shared" si="2"/>
        <v>80.52699999999993</v>
      </c>
      <c r="F12" s="17">
        <f t="shared" si="3"/>
        <v>0.11153277756463606</v>
      </c>
    </row>
    <row r="13" spans="1:6" ht="15" customHeight="1" x14ac:dyDescent="0.35">
      <c r="A13" s="6" t="s">
        <v>16</v>
      </c>
      <c r="B13" s="7">
        <v>7.2329670000000004</v>
      </c>
      <c r="C13" s="9">
        <v>7</v>
      </c>
      <c r="D13" s="9">
        <v>0</v>
      </c>
      <c r="E13" s="9">
        <f t="shared" si="2"/>
        <v>-7</v>
      </c>
      <c r="F13" s="18">
        <f t="shared" si="3"/>
        <v>-1</v>
      </c>
    </row>
    <row r="14" spans="1:6" ht="15" customHeight="1" thickBot="1" x14ac:dyDescent="0.4">
      <c r="A14" s="19" t="s">
        <v>17</v>
      </c>
      <c r="B14" s="9">
        <v>0</v>
      </c>
      <c r="C14" s="9">
        <v>4.4000000000000004</v>
      </c>
      <c r="D14" s="9">
        <v>0</v>
      </c>
      <c r="E14" s="9">
        <f t="shared" si="2"/>
        <v>-4.4000000000000004</v>
      </c>
      <c r="F14" s="18">
        <f t="shared" si="3"/>
        <v>-1</v>
      </c>
    </row>
    <row r="15" spans="1:6" ht="16" customHeight="1" thickBot="1" x14ac:dyDescent="0.4">
      <c r="A15" s="20" t="s">
        <v>18</v>
      </c>
      <c r="B15" s="21">
        <f>B12+B13+B14</f>
        <v>640.70794100000012</v>
      </c>
      <c r="C15" s="21">
        <f>C12+C13+C14</f>
        <v>733.40300000000002</v>
      </c>
      <c r="D15" s="21">
        <f>D12+D13+D14</f>
        <v>802.53</v>
      </c>
      <c r="E15" s="21">
        <f t="shared" si="2"/>
        <v>69.126999999999953</v>
      </c>
      <c r="F15" s="22">
        <f t="shared" si="3"/>
        <v>9.425513667110709E-2</v>
      </c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OrgEx by Approp</vt:lpstr>
      <vt:lpstr>'OrgEx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2023-03-17T14:18:11Z</cp:lastPrinted>
  <dcterms:created xsi:type="dcterms:W3CDTF">2023-03-17T14:16:31Z</dcterms:created>
  <dcterms:modified xsi:type="dcterms:W3CDTF">2023-03-17T14:30:18Z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a69b75f8-9895-441d-b5f3-ab2d1253937b</vt:lpwstr>
  </property>
  <property fmtid="{D5CDD505-2E9C-101B-9397-08002B2CF9AE}" pid="3" name="ContainsCUI">
    <vt:lpwstr>No</vt:lpwstr>
  </property>
</Properties>
</file>