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P:\2024_Budget Cycle\FY 2024_Congressional\Production\PDF Production\Extracted Excel Files\"/>
    </mc:Choice>
  </mc:AlternateContent>
  <xr:revisionPtr revIDLastSave="0" documentId="13_ncr:1_{85B51CED-8CFE-4A6D-96C3-35C6C5215CC9}" xr6:coauthVersionLast="47" xr6:coauthVersionMax="47" xr10:uidLastSave="{00000000-0000-0000-0000-000000000000}"/>
  <bookViews>
    <workbookView xWindow="-25320" yWindow="240" windowWidth="25440" windowHeight="15390" xr2:uid="{EE7C4FF5-9702-4C9B-8EC6-D2070127E1C2}"/>
  </bookViews>
  <sheets>
    <sheet name="AOAM Summary" sheetId="1" r:id="rId1"/>
  </sheets>
  <definedNames>
    <definedName name="_xlnm.Print_Area" localSheetId="0">'AOAM Summary'!$A$1:$F$14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1" l="1"/>
  <c r="E10" i="1"/>
  <c r="F10" i="1" s="1"/>
  <c r="E8" i="1"/>
  <c r="F8" i="1" s="1"/>
  <c r="D12" i="1"/>
  <c r="E6" i="1"/>
  <c r="F6" i="1" s="1"/>
  <c r="E5" i="1"/>
  <c r="F5" i="1" s="1"/>
  <c r="E9" i="1" l="1"/>
  <c r="F9" i="1" s="1"/>
  <c r="C12" i="1"/>
  <c r="E7" i="1"/>
  <c r="F7" i="1" s="1"/>
  <c r="E11" i="1"/>
  <c r="F11" i="1" s="1"/>
  <c r="E12" i="1" l="1"/>
  <c r="F12" i="1" s="1"/>
</calcChain>
</file>

<file path=xl/sharedStrings.xml><?xml version="1.0" encoding="utf-8"?>
<sst xmlns="http://schemas.openxmlformats.org/spreadsheetml/2006/main" count="18" uniqueCount="18">
  <si>
    <t>Agency Operations and Award Management Funding Summary</t>
  </si>
  <si>
    <t>(Dollars in Millions)</t>
  </si>
  <si>
    <t>FY 2022 Actual</t>
  </si>
  <si>
    <t>FY 2024
Request</t>
  </si>
  <si>
    <t>Change over 
FY 2023 Estimate</t>
  </si>
  <si>
    <t>Amount</t>
  </si>
  <si>
    <t>Percent</t>
  </si>
  <si>
    <r>
      <t>Personnel Compensation and Benefits</t>
    </r>
    <r>
      <rPr>
        <vertAlign val="superscript"/>
        <sz val="9"/>
        <rFont val="Open Sans"/>
        <family val="2"/>
      </rPr>
      <t>1</t>
    </r>
  </si>
  <si>
    <t>Management of Human Capital</t>
  </si>
  <si>
    <t>Travel</t>
  </si>
  <si>
    <t>Information Technology</t>
  </si>
  <si>
    <t xml:space="preserve">Space Rental </t>
  </si>
  <si>
    <t>Operating Expenses</t>
  </si>
  <si>
    <t>Building and Administrative Services</t>
  </si>
  <si>
    <t>Total</t>
  </si>
  <si>
    <r>
      <t>FY 2023 Estimate</t>
    </r>
    <r>
      <rPr>
        <vertAlign val="superscript"/>
        <sz val="9"/>
        <rFont val="Open Sans"/>
        <family val="2"/>
      </rPr>
      <t>2</t>
    </r>
  </si>
  <si>
    <r>
      <rPr>
        <vertAlign val="superscript"/>
        <sz val="8"/>
        <color theme="1"/>
        <rFont val="Open Sans"/>
        <family val="2"/>
      </rPr>
      <t>2</t>
    </r>
    <r>
      <rPr>
        <sz val="8"/>
        <color theme="1"/>
        <rFont val="Open Sans"/>
        <family val="2"/>
      </rPr>
      <t xml:space="preserve"> Reflects the proposed transfer of $15.0 million from R&amp;RA to AOAM as part of the Current Plan request, still pending pror to publication.  This infomration differs from what is shown in the President's Budget Request which shows NSF's Enacted FY 2023 funding levels. </t>
    </r>
  </si>
  <si>
    <r>
      <t>1</t>
    </r>
    <r>
      <rPr>
        <sz val="8"/>
        <rFont val="Open Sans"/>
        <family val="2"/>
      </rPr>
      <t xml:space="preserve"> Not included in the FY 2022 Actual is Administrative Cost Recoveries (ACRs) totaling $7.23 million for personnel costs which bring the total FY 2022 PC&amp;B Actual to $291.09 million. Not included for FY 2023 is ACRs estimated at $7.0 million and carryover of $4.40 million for personnel costs which bring the total FY 2023 Estimate for PC&amp;B to $330.0 million.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</si>
</sst>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quot;$&quot;#,##0.00;&quot;-&quot;??"/>
    <numFmt numFmtId="165" formatCode="&quot;$&quot;#,##0.000;\-&quot;$&quot;#,##0.000;&quot;-&quot;??"/>
    <numFmt numFmtId="166" formatCode="0.0%;\-0.0%;&quot;-&quot;??"/>
    <numFmt numFmtId="167" formatCode="#,##0.00;\-#,##0.00;&quot;-&quot;??"/>
    <numFmt numFmtId="168" formatCode="&quot;$&quot;#,##0.00"/>
  </numFmts>
  <fonts count="10" x14ac:knownFonts="1">
    <font>
      <sz val="11"/>
      <color theme="1"/>
      <name val="Calibri"/>
      <family val="2"/>
      <scheme val="minor"/>
    </font>
    <font>
      <sz val="11"/>
      <color theme="1"/>
      <name val="Calibri"/>
      <family val="2"/>
      <scheme val="minor"/>
    </font>
    <font>
      <sz val="9"/>
      <name val="Open Sans"/>
      <family val="2"/>
    </font>
    <font>
      <sz val="9"/>
      <color theme="1"/>
      <name val="Open Sans"/>
      <family val="2"/>
    </font>
    <font>
      <vertAlign val="superscript"/>
      <sz val="9"/>
      <name val="Open Sans"/>
      <family val="2"/>
    </font>
    <font>
      <b/>
      <sz val="9"/>
      <name val="Open Sans"/>
      <family val="2"/>
    </font>
    <font>
      <vertAlign val="superscript"/>
      <sz val="8"/>
      <name val="Open Sans"/>
      <family val="2"/>
    </font>
    <font>
      <sz val="8"/>
      <name val="Open Sans"/>
      <family val="2"/>
    </font>
    <font>
      <sz val="8"/>
      <color theme="1"/>
      <name val="Open Sans"/>
      <family val="2"/>
    </font>
    <font>
      <vertAlign val="superscript"/>
      <sz val="8"/>
      <color theme="1"/>
      <name val="Open Sans"/>
      <family val="2"/>
    </font>
  </fonts>
  <fills count="2">
    <fill>
      <patternFill patternType="none"/>
    </fill>
    <fill>
      <patternFill patternType="gray125"/>
    </fill>
  </fills>
  <borders count="4">
    <border>
      <left/>
      <right/>
      <top/>
      <bottom/>
      <diagonal/>
    </border>
    <border>
      <left/>
      <right/>
      <top/>
      <bottom style="medium">
        <color indexed="64"/>
      </bottom>
      <diagonal/>
    </border>
    <border>
      <left/>
      <right/>
      <top style="medium">
        <color indexed="64"/>
      </top>
      <bottom/>
      <diagonal/>
    </border>
    <border>
      <left/>
      <right/>
      <top/>
      <bottom style="thin">
        <color indexed="64"/>
      </bottom>
      <diagonal/>
    </border>
  </borders>
  <cellStyleXfs count="2">
    <xf numFmtId="0" fontId="0" fillId="0" borderId="0"/>
    <xf numFmtId="9" fontId="1" fillId="0" borderId="0" applyFont="0" applyFill="0" applyBorder="0" applyAlignment="0" applyProtection="0"/>
  </cellStyleXfs>
  <cellXfs count="34">
    <xf numFmtId="0" fontId="0" fillId="0" borderId="0" xfId="0"/>
    <xf numFmtId="0" fontId="3" fillId="0" borderId="0" xfId="0" applyFont="1" applyAlignment="1">
      <alignment horizontal="center"/>
    </xf>
    <xf numFmtId="0" fontId="3" fillId="0" borderId="3" xfId="0" applyFont="1" applyBorder="1" applyAlignment="1">
      <alignment horizontal="center"/>
    </xf>
    <xf numFmtId="0" fontId="2" fillId="0" borderId="3" xfId="0" applyFont="1" applyBorder="1" applyAlignment="1">
      <alignment horizontal="right" vertical="center" wrapText="1"/>
    </xf>
    <xf numFmtId="49" fontId="2" fillId="0" borderId="0" xfId="0" applyNumberFormat="1" applyFont="1" applyAlignment="1">
      <alignment horizontal="left" vertical="top" wrapText="1"/>
    </xf>
    <xf numFmtId="164" fontId="3" fillId="0" borderId="0" xfId="0" applyNumberFormat="1" applyFont="1" applyAlignment="1">
      <alignment vertical="top"/>
    </xf>
    <xf numFmtId="165" fontId="3" fillId="0" borderId="0" xfId="0" applyNumberFormat="1" applyFont="1" applyAlignment="1">
      <alignment vertical="top"/>
    </xf>
    <xf numFmtId="166" fontId="3" fillId="0" borderId="0" xfId="1" applyNumberFormat="1" applyFont="1" applyBorder="1" applyAlignment="1">
      <alignment horizontal="right" vertical="top"/>
    </xf>
    <xf numFmtId="4" fontId="3" fillId="0" borderId="0" xfId="0" applyNumberFormat="1" applyFont="1" applyAlignment="1">
      <alignment vertical="top"/>
    </xf>
    <xf numFmtId="4" fontId="3" fillId="0" borderId="3" xfId="0" applyNumberFormat="1" applyFont="1" applyBorder="1" applyAlignment="1">
      <alignment vertical="top"/>
    </xf>
    <xf numFmtId="0" fontId="0" fillId="0" borderId="0" xfId="0" applyAlignment="1">
      <alignment vertical="top"/>
    </xf>
    <xf numFmtId="49" fontId="5" fillId="0" borderId="1" xfId="0" applyNumberFormat="1" applyFont="1" applyBorder="1" applyAlignment="1">
      <alignment horizontal="left" vertical="center"/>
    </xf>
    <xf numFmtId="164" fontId="5" fillId="0" borderId="1" xfId="0" applyNumberFormat="1" applyFont="1" applyBorder="1" applyAlignment="1">
      <alignment vertical="center"/>
    </xf>
    <xf numFmtId="166" fontId="5" fillId="0" borderId="1" xfId="1" applyNumberFormat="1" applyFont="1" applyFill="1" applyBorder="1" applyAlignment="1">
      <alignment horizontal="right" vertical="center"/>
    </xf>
    <xf numFmtId="0" fontId="0" fillId="0" borderId="0" xfId="0" applyAlignment="1">
      <alignment vertical="center"/>
    </xf>
    <xf numFmtId="168" fontId="5" fillId="0" borderId="1" xfId="0" applyNumberFormat="1" applyFont="1" applyBorder="1" applyAlignment="1">
      <alignment vertical="center"/>
    </xf>
    <xf numFmtId="49" fontId="2" fillId="0" borderId="0" xfId="0" applyNumberFormat="1" applyFont="1" applyAlignment="1">
      <alignment horizontal="left" vertical="top"/>
    </xf>
    <xf numFmtId="167" fontId="2" fillId="0" borderId="0" xfId="0" applyNumberFormat="1" applyFont="1" applyAlignment="1">
      <alignment vertical="top"/>
    </xf>
    <xf numFmtId="166" fontId="2" fillId="0" borderId="0" xfId="1" applyNumberFormat="1" applyFont="1" applyFill="1" applyBorder="1" applyAlignment="1">
      <alignment horizontal="right" vertical="top"/>
    </xf>
    <xf numFmtId="4" fontId="2" fillId="0" borderId="0" xfId="0" applyNumberFormat="1" applyFont="1" applyAlignment="1">
      <alignment vertical="top"/>
    </xf>
    <xf numFmtId="49" fontId="2" fillId="0" borderId="0" xfId="0" applyNumberFormat="1" applyFont="1" applyAlignment="1">
      <alignment vertical="top"/>
    </xf>
    <xf numFmtId="49" fontId="2" fillId="0" borderId="3" xfId="0" applyNumberFormat="1" applyFont="1" applyBorder="1" applyAlignment="1">
      <alignment vertical="top"/>
    </xf>
    <xf numFmtId="4" fontId="2" fillId="0" borderId="3" xfId="0" applyNumberFormat="1" applyFont="1" applyBorder="1" applyAlignment="1">
      <alignment vertical="top"/>
    </xf>
    <xf numFmtId="167" fontId="2" fillId="0" borderId="3" xfId="0" applyNumberFormat="1" applyFont="1" applyBorder="1" applyAlignment="1">
      <alignment vertical="top"/>
    </xf>
    <xf numFmtId="166" fontId="2" fillId="0" borderId="3" xfId="1" applyNumberFormat="1" applyFont="1" applyFill="1" applyBorder="1" applyAlignment="1">
      <alignment horizontal="right" vertical="top"/>
    </xf>
    <xf numFmtId="49" fontId="6" fillId="0" borderId="2" xfId="0" applyNumberFormat="1" applyFont="1" applyBorder="1" applyAlignment="1">
      <alignment horizontal="left" vertical="top" wrapText="1"/>
    </xf>
    <xf numFmtId="0" fontId="8" fillId="0" borderId="0" xfId="0" applyFont="1" applyAlignment="1">
      <alignment horizontal="left" vertical="top" wrapText="1"/>
    </xf>
    <xf numFmtId="0" fontId="5" fillId="0" borderId="0" xfId="0" applyFont="1" applyAlignment="1">
      <alignment horizontal="center" vertical="center"/>
    </xf>
    <xf numFmtId="0" fontId="2" fillId="0" borderId="1" xfId="0" applyFont="1" applyBorder="1" applyAlignment="1">
      <alignment horizontal="center" vertical="center"/>
    </xf>
    <xf numFmtId="0" fontId="3" fillId="0" borderId="2" xfId="0" applyFont="1" applyBorder="1" applyAlignment="1">
      <alignment horizontal="right" wrapText="1"/>
    </xf>
    <xf numFmtId="0" fontId="3" fillId="0" borderId="3" xfId="0" applyFont="1" applyBorder="1" applyAlignment="1">
      <alignment horizontal="right" wrapText="1"/>
    </xf>
    <xf numFmtId="0" fontId="2" fillId="0" borderId="2" xfId="0" applyFont="1" applyBorder="1" applyAlignment="1">
      <alignment horizontal="right" wrapText="1"/>
    </xf>
    <xf numFmtId="0" fontId="2" fillId="0" borderId="3" xfId="0" applyFont="1" applyBorder="1" applyAlignment="1">
      <alignment horizontal="right" wrapText="1"/>
    </xf>
    <xf numFmtId="0" fontId="2" fillId="0" borderId="2" xfId="0" applyFont="1" applyBorder="1" applyAlignment="1">
      <alignment horizont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8DE7C-5CBB-49B1-A860-FB68A6D60A5A}">
  <dimension ref="A1:F14"/>
  <sheetViews>
    <sheetView showGridLines="0" tabSelected="1" zoomScaleNormal="100" workbookViewId="0">
      <selection activeCell="A15" sqref="A15"/>
    </sheetView>
  </sheetViews>
  <sheetFormatPr defaultRowHeight="14.5" x14ac:dyDescent="0.35"/>
  <cols>
    <col min="1" max="1" width="35.7265625" customWidth="1"/>
  </cols>
  <sheetData>
    <row r="1" spans="1:6" ht="16" customHeight="1" x14ac:dyDescent="0.35">
      <c r="A1" s="27" t="s">
        <v>0</v>
      </c>
      <c r="B1" s="27"/>
      <c r="C1" s="27"/>
      <c r="D1" s="27"/>
      <c r="E1" s="27"/>
      <c r="F1" s="27"/>
    </row>
    <row r="2" spans="1:6" ht="15" customHeight="1" thickBot="1" x14ac:dyDescent="0.4">
      <c r="A2" s="28" t="s">
        <v>1</v>
      </c>
      <c r="B2" s="28"/>
      <c r="C2" s="28"/>
      <c r="D2" s="28"/>
      <c r="E2" s="28"/>
      <c r="F2" s="28"/>
    </row>
    <row r="3" spans="1:6" ht="30" customHeight="1" x14ac:dyDescent="0.35">
      <c r="A3" s="1"/>
      <c r="B3" s="29" t="s">
        <v>2</v>
      </c>
      <c r="C3" s="31" t="s">
        <v>15</v>
      </c>
      <c r="D3" s="31" t="s">
        <v>3</v>
      </c>
      <c r="E3" s="33" t="s">
        <v>4</v>
      </c>
      <c r="F3" s="33"/>
    </row>
    <row r="4" spans="1:6" ht="15" customHeight="1" x14ac:dyDescent="0.35">
      <c r="A4" s="2"/>
      <c r="B4" s="30"/>
      <c r="C4" s="32"/>
      <c r="D4" s="32"/>
      <c r="E4" s="3" t="s">
        <v>5</v>
      </c>
      <c r="F4" s="3" t="s">
        <v>6</v>
      </c>
    </row>
    <row r="5" spans="1:6" s="10" customFormat="1" ht="15" customHeight="1" x14ac:dyDescent="0.35">
      <c r="A5" s="4" t="s">
        <v>7</v>
      </c>
      <c r="B5" s="5">
        <v>283.85833100000002</v>
      </c>
      <c r="C5" s="5">
        <v>318.60000000000002</v>
      </c>
      <c r="D5" s="6">
        <v>352.76300000000003</v>
      </c>
      <c r="E5" s="5">
        <f>D5-C5</f>
        <v>34.163000000000011</v>
      </c>
      <c r="F5" s="7">
        <f>IF(C5=0,"N/A  ",E5/C5)</f>
        <v>0.10722849968612683</v>
      </c>
    </row>
    <row r="6" spans="1:6" s="10" customFormat="1" ht="15" customHeight="1" x14ac:dyDescent="0.35">
      <c r="A6" s="16" t="s">
        <v>8</v>
      </c>
      <c r="B6" s="8">
        <v>15.393880000000001</v>
      </c>
      <c r="C6" s="8">
        <v>16.79</v>
      </c>
      <c r="D6" s="8">
        <v>16.79</v>
      </c>
      <c r="E6" s="17">
        <f t="shared" ref="E6:E12" si="0">D6-C6</f>
        <v>0</v>
      </c>
      <c r="F6" s="18">
        <f t="shared" ref="F6:F12" si="1">IF(C6=0,"N/A  ",E6/C6)</f>
        <v>0</v>
      </c>
    </row>
    <row r="7" spans="1:6" s="10" customFormat="1" ht="15" customHeight="1" x14ac:dyDescent="0.35">
      <c r="A7" s="16" t="s">
        <v>9</v>
      </c>
      <c r="B7" s="8">
        <v>2.4367239999999999</v>
      </c>
      <c r="C7" s="19">
        <v>6.1040000000000001</v>
      </c>
      <c r="D7" s="19">
        <v>6.17</v>
      </c>
      <c r="E7" s="17">
        <f t="shared" si="0"/>
        <v>6.5999999999999837E-2</v>
      </c>
      <c r="F7" s="18">
        <f t="shared" si="1"/>
        <v>1.0812581913499318E-2</v>
      </c>
    </row>
    <row r="8" spans="1:6" s="10" customFormat="1" ht="15" customHeight="1" x14ac:dyDescent="0.35">
      <c r="A8" s="20" t="s">
        <v>10</v>
      </c>
      <c r="B8" s="8">
        <v>32.147117999999999</v>
      </c>
      <c r="C8" s="19">
        <v>38.53</v>
      </c>
      <c r="D8" s="19">
        <v>39.42</v>
      </c>
      <c r="E8" s="17">
        <f t="shared" si="0"/>
        <v>0.89000000000000057</v>
      </c>
      <c r="F8" s="18">
        <f t="shared" si="1"/>
        <v>2.3098883986504035E-2</v>
      </c>
    </row>
    <row r="9" spans="1:6" s="10" customFormat="1" ht="15" customHeight="1" x14ac:dyDescent="0.35">
      <c r="A9" s="20" t="s">
        <v>11</v>
      </c>
      <c r="B9" s="8">
        <v>41.107748999999998</v>
      </c>
      <c r="C9" s="19">
        <v>27.141999999999999</v>
      </c>
      <c r="D9" s="19">
        <v>32.855999999999995</v>
      </c>
      <c r="E9" s="17">
        <f t="shared" si="0"/>
        <v>5.7139999999999951</v>
      </c>
      <c r="F9" s="18">
        <f t="shared" si="1"/>
        <v>0.21052243755065933</v>
      </c>
    </row>
    <row r="10" spans="1:6" s="10" customFormat="1" ht="15" customHeight="1" x14ac:dyDescent="0.35">
      <c r="A10" s="16" t="s">
        <v>12</v>
      </c>
      <c r="B10" s="8">
        <v>20.437355</v>
      </c>
      <c r="C10" s="19">
        <v>28.447000000000003</v>
      </c>
      <c r="D10" s="19">
        <v>28.970000000000006</v>
      </c>
      <c r="E10" s="17">
        <f t="shared" si="0"/>
        <v>0.52300000000000324</v>
      </c>
      <c r="F10" s="18">
        <f t="shared" si="1"/>
        <v>1.8385066966639829E-2</v>
      </c>
    </row>
    <row r="11" spans="1:6" s="10" customFormat="1" ht="15" customHeight="1" x14ac:dyDescent="0.35">
      <c r="A11" s="21" t="s">
        <v>13</v>
      </c>
      <c r="B11" s="9">
        <v>24.832338999999997</v>
      </c>
      <c r="C11" s="22">
        <v>27.387</v>
      </c>
      <c r="D11" s="22">
        <v>26.900999999999996</v>
      </c>
      <c r="E11" s="23">
        <f t="shared" si="0"/>
        <v>-0.48600000000000421</v>
      </c>
      <c r="F11" s="24">
        <f t="shared" si="1"/>
        <v>-1.7745645744331406E-2</v>
      </c>
    </row>
    <row r="12" spans="1:6" s="14" customFormat="1" ht="16" customHeight="1" thickBot="1" x14ac:dyDescent="0.4">
      <c r="A12" s="11" t="s">
        <v>14</v>
      </c>
      <c r="B12" s="15">
        <f>SUM(B5:B11)</f>
        <v>420.21349600000008</v>
      </c>
      <c r="C12" s="15">
        <f>SUM(C5:C11)</f>
        <v>463</v>
      </c>
      <c r="D12" s="15">
        <f>SUM(D5:D11)</f>
        <v>503.87000000000012</v>
      </c>
      <c r="E12" s="12">
        <f t="shared" si="0"/>
        <v>40.870000000000118</v>
      </c>
      <c r="F12" s="13">
        <f t="shared" si="1"/>
        <v>8.8272138228941935E-2</v>
      </c>
    </row>
    <row r="13" spans="1:6" ht="55" customHeight="1" x14ac:dyDescent="0.35">
      <c r="A13" s="25" t="s">
        <v>17</v>
      </c>
      <c r="B13" s="25"/>
      <c r="C13" s="25"/>
      <c r="D13" s="25"/>
      <c r="E13" s="25"/>
      <c r="F13" s="25"/>
    </row>
    <row r="14" spans="1:6" s="10" customFormat="1" ht="45" customHeight="1" x14ac:dyDescent="0.35">
      <c r="A14" s="26" t="s">
        <v>16</v>
      </c>
      <c r="B14" s="26"/>
      <c r="C14" s="26"/>
      <c r="D14" s="26"/>
      <c r="E14" s="26"/>
      <c r="F14" s="26"/>
    </row>
  </sheetData>
  <mergeCells count="8">
    <mergeCell ref="A13:F13"/>
    <mergeCell ref="A14:F14"/>
    <mergeCell ref="A1:F1"/>
    <mergeCell ref="A2:F2"/>
    <mergeCell ref="B3:B4"/>
    <mergeCell ref="C3:C4"/>
    <mergeCell ref="D3:D4"/>
    <mergeCell ref="E3:F3"/>
  </mergeCells>
  <printOptions horizontalCentered="1"/>
  <pageMargins left="0.7" right="0.7" top="0.75" bottom="0.75" header="0.3" footer="0.3"/>
  <pageSetup orientation="portrait" horizontalDpi="1200" verticalDpi="1200" r:id="rId1"/>
  <headerFooter>
    <oddHeader xml:space="preserve">&amp;C
</oddHeader>
    <oddFooter>&amp;L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AOAM Summary</vt:lpstr>
      <vt:lpstr>'AOAM Summary'!Print_Area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Sabus, Chantel L.</dc:creator>
  <cp:lastModifiedBy>Sabus, Chantel L.</cp:lastModifiedBy>
  <cp:lastPrinted>2023-03-17T14:27:18Z</cp:lastPrinted>
  <dcterms:created xsi:type="dcterms:W3CDTF">2023-03-17T14:21:35Z</dcterms:created>
  <dcterms:modified xsi:type="dcterms:W3CDTF">2023-03-20T14:50:39Z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eea28355-f9b2-44d0-b529-e6ec69c31fcb</vt:lpwstr>
  </property>
  <property fmtid="{D5CDD505-2E9C-101B-9397-08002B2CF9AE}" pid="3" name="ContainsCUI">
    <vt:lpwstr>No</vt:lpwstr>
  </property>
</Properties>
</file>