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05 - Formatting\07-OrgEx\Backup Tables\"/>
    </mc:Choice>
  </mc:AlternateContent>
  <xr:revisionPtr revIDLastSave="0" documentId="13_ncr:1_{0AB0C7DD-EC5C-460E-B5A2-C5F93A380B66}" xr6:coauthVersionLast="47" xr6:coauthVersionMax="47" xr10:uidLastSave="{00000000-0000-0000-0000-000000000000}"/>
  <bookViews>
    <workbookView xWindow="0" yWindow="400" windowWidth="19420" windowHeight="10400" xr2:uid="{48389021-65B8-4D09-8333-4078775A44DE}"/>
  </bookViews>
  <sheets>
    <sheet name="AOAM by Obj Class" sheetId="1" r:id="rId1"/>
  </sheets>
  <definedNames>
    <definedName name="_xlnm.Print_Area" localSheetId="0">'AOAM by Obj Class'!$A$1:$F$19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F19" i="1" s="1"/>
  <c r="D19" i="1"/>
  <c r="C19" i="1"/>
  <c r="E18" i="1"/>
  <c r="F18" i="1" s="1"/>
  <c r="E17" i="1"/>
  <c r="F17" i="1" s="1"/>
  <c r="F16" i="1"/>
  <c r="E16" i="1"/>
  <c r="F15" i="1"/>
  <c r="E15" i="1"/>
  <c r="E14" i="1"/>
  <c r="F14" i="1" s="1"/>
  <c r="E13" i="1"/>
  <c r="F13" i="1" s="1"/>
  <c r="F12" i="1"/>
  <c r="E12" i="1"/>
  <c r="F11" i="1"/>
  <c r="E11" i="1"/>
  <c r="E10" i="1"/>
  <c r="F10" i="1" s="1"/>
  <c r="E9" i="1"/>
  <c r="F9" i="1" s="1"/>
  <c r="F8" i="1"/>
  <c r="E8" i="1"/>
  <c r="F7" i="1"/>
  <c r="E7" i="1"/>
  <c r="E6" i="1"/>
  <c r="F6" i="1" s="1"/>
  <c r="B19" i="1"/>
  <c r="E5" i="1"/>
  <c r="F5" i="1" s="1"/>
</calcChain>
</file>

<file path=xl/sharedStrings.xml><?xml version="1.0" encoding="utf-8"?>
<sst xmlns="http://schemas.openxmlformats.org/spreadsheetml/2006/main" count="24" uniqueCount="24">
  <si>
    <t>AOAM by Object Class</t>
  </si>
  <si>
    <t>(Dollars in Thousands)</t>
  </si>
  <si>
    <t>FY 2022 Actuals</t>
  </si>
  <si>
    <t>FY 2024
Request</t>
  </si>
  <si>
    <t>Change over 
FY 2023 Request</t>
  </si>
  <si>
    <t>Amount</t>
  </si>
  <si>
    <t>Percent</t>
  </si>
  <si>
    <t>Personnel Compensation</t>
  </si>
  <si>
    <t>Personnel Benefits</t>
  </si>
  <si>
    <t>Travel and Transportation of Persons</t>
  </si>
  <si>
    <t>Transportation of Things</t>
  </si>
  <si>
    <t>Rental Payments to GSA</t>
  </si>
  <si>
    <t>Rental Payments to Others</t>
  </si>
  <si>
    <t>Communications, Utilities and Misc. Charges</t>
  </si>
  <si>
    <t>Printing and Reproduction</t>
  </si>
  <si>
    <t>Advisory and Assistance Services</t>
  </si>
  <si>
    <t>Other Services</t>
  </si>
  <si>
    <t>Purchases of Goods &amp; Srvcs from Gov't. Accts</t>
  </si>
  <si>
    <t>Operations and Maintenance of Equipment</t>
  </si>
  <si>
    <t>Supplies and Materials</t>
  </si>
  <si>
    <t>Equipment</t>
  </si>
  <si>
    <t>Total</t>
  </si>
  <si>
    <r>
      <rPr>
        <vertAlign val="superscript"/>
        <sz val="8"/>
        <rFont val="Open Sans"/>
        <family val="2"/>
      </rPr>
      <t>1</t>
    </r>
    <r>
      <rPr>
        <sz val="8"/>
        <rFont val="Open Sans"/>
        <family val="2"/>
      </rPr>
      <t xml:space="preserve"> Reflects the proposed transfer of $15.0 million from R&amp;RA to AOAM as part of the Current Plan request, still pending pror to publication.  This infomration differs from what is shown in the President's Budget Request which shows NSF's Enacted FY 2023 funding levels. </t>
    </r>
  </si>
  <si>
    <r>
      <t>FY 2023 Estimate</t>
    </r>
    <r>
      <rPr>
        <vertAlign val="superscript"/>
        <sz val="9"/>
        <rFont val="Open Sans"/>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</si>
</sst>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409]* #,##0_);_([$$-409]* \(#,##0\);_([$$-409]* &quot;-&quot;_);_(@_)"/>
    <numFmt numFmtId="165" formatCode="&quot;$&quot;#,##0"/>
    <numFmt numFmtId="166" formatCode="&quot;$&quot;#,##0;\-&quot;$&quot;#,##0;&quot;-&quot;??"/>
    <numFmt numFmtId="167" formatCode="0.0%;\-0.0%;&quot;-&quot;??"/>
    <numFmt numFmtId="168" formatCode="#,##0;\-#,##0;&quot;-&quot;??"/>
  </numFmts>
  <fonts count="8" x14ac:knownFonts="1">
    <font>
      <sz val="11"/>
      <color theme="1"/>
      <name val="Calibri"/>
      <family val="2"/>
      <scheme val="minor"/>
    </font>
    <font>
      <sz val="11"/>
      <color theme="1"/>
      <name val="Calibri"/>
      <family val="2"/>
      <scheme val="minor"/>
    </font>
    <font>
      <b/>
      <sz val="9"/>
      <name val="Open Sans"/>
      <family val="2"/>
    </font>
    <font>
      <sz val="9"/>
      <name val="Open Sans"/>
      <family val="2"/>
    </font>
    <font>
      <sz val="9"/>
      <color theme="1"/>
      <name val="Open Sans"/>
      <family val="2"/>
    </font>
    <font>
      <sz val="8"/>
      <name val="Open Sans"/>
      <family val="2"/>
    </font>
    <font>
      <vertAlign val="superscript"/>
      <sz val="8"/>
      <name val="Open Sans"/>
      <family val="2"/>
    </font>
    <font>
      <vertAlign val="superscript"/>
      <sz val="9"/>
      <name val="Open Sans"/>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164" fontId="1" fillId="0" borderId="0"/>
  </cellStyleXfs>
  <cellXfs count="31">
    <xf numFmtId="0" fontId="0" fillId="0" borderId="0" xfId="0"/>
    <xf numFmtId="0" fontId="4" fillId="2" borderId="2" xfId="0" applyFont="1" applyFill="1" applyBorder="1" applyAlignment="1">
      <alignment horizontal="center"/>
    </xf>
    <xf numFmtId="0" fontId="4" fillId="2" borderId="3" xfId="0" applyFont="1" applyFill="1" applyBorder="1" applyAlignment="1">
      <alignment horizontal="center"/>
    </xf>
    <xf numFmtId="0" fontId="3" fillId="0" borderId="3" xfId="0" applyFont="1" applyBorder="1" applyAlignment="1">
      <alignment horizontal="right" vertical="center" wrapText="1"/>
    </xf>
    <xf numFmtId="0" fontId="0" fillId="0" borderId="0" xfId="0" applyAlignment="1">
      <alignment vertical="top"/>
    </xf>
    <xf numFmtId="49" fontId="2" fillId="2" borderId="1" xfId="0" applyNumberFormat="1" applyFont="1" applyFill="1" applyBorder="1" applyAlignment="1">
      <alignment vertical="center"/>
    </xf>
    <xf numFmtId="166" fontId="2" fillId="2" borderId="1" xfId="0" applyNumberFormat="1" applyFont="1" applyFill="1" applyBorder="1" applyAlignment="1">
      <alignment vertical="center"/>
    </xf>
    <xf numFmtId="166" fontId="2" fillId="0" borderId="1" xfId="0" applyNumberFormat="1" applyFont="1" applyBorder="1" applyAlignment="1">
      <alignment vertical="center"/>
    </xf>
    <xf numFmtId="167" fontId="2" fillId="2" borderId="1" xfId="1" applyNumberFormat="1" applyFont="1" applyFill="1" applyBorder="1" applyAlignment="1">
      <alignment horizontal="right" vertical="center"/>
    </xf>
    <xf numFmtId="0" fontId="0" fillId="0" borderId="0" xfId="0" applyAlignment="1">
      <alignment vertical="center"/>
    </xf>
    <xf numFmtId="49" fontId="3" fillId="2" borderId="0" xfId="0" applyNumberFormat="1" applyFont="1" applyFill="1" applyAlignment="1">
      <alignment vertical="top"/>
    </xf>
    <xf numFmtId="165" fontId="3" fillId="0" borderId="0" xfId="2" applyNumberFormat="1" applyFont="1" applyAlignment="1">
      <alignment vertical="top"/>
    </xf>
    <xf numFmtId="166" fontId="3" fillId="0" borderId="4" xfId="0" applyNumberFormat="1" applyFont="1" applyBorder="1" applyAlignment="1">
      <alignment vertical="top"/>
    </xf>
    <xf numFmtId="167" fontId="3" fillId="2" borderId="4" xfId="1" applyNumberFormat="1" applyFont="1" applyFill="1" applyBorder="1" applyAlignment="1">
      <alignment horizontal="right" vertical="top"/>
    </xf>
    <xf numFmtId="3" fontId="3" fillId="0" borderId="0" xfId="2" applyNumberFormat="1" applyFont="1" applyAlignment="1">
      <alignment vertical="top"/>
    </xf>
    <xf numFmtId="168" fontId="3" fillId="0" borderId="0" xfId="0" applyNumberFormat="1" applyFont="1" applyAlignment="1">
      <alignment vertical="top"/>
    </xf>
    <xf numFmtId="167" fontId="3" fillId="2" borderId="0" xfId="1" applyNumberFormat="1" applyFont="1" applyFill="1" applyBorder="1" applyAlignment="1">
      <alignment horizontal="right" vertical="top"/>
    </xf>
    <xf numFmtId="168" fontId="3" fillId="2" borderId="0" xfId="0" applyNumberFormat="1" applyFont="1" applyFill="1" applyAlignment="1">
      <alignment vertical="top"/>
    </xf>
    <xf numFmtId="49" fontId="3" fillId="2" borderId="0" xfId="0" applyNumberFormat="1" applyFont="1" applyFill="1" applyAlignment="1">
      <alignment horizontal="left" vertical="top"/>
    </xf>
    <xf numFmtId="49" fontId="3" fillId="2" borderId="3" xfId="0" applyNumberFormat="1" applyFont="1" applyFill="1" applyBorder="1" applyAlignment="1">
      <alignment vertical="top"/>
    </xf>
    <xf numFmtId="3" fontId="3" fillId="0" borderId="3" xfId="2" applyNumberFormat="1" applyFont="1" applyBorder="1" applyAlignment="1">
      <alignment vertical="top"/>
    </xf>
    <xf numFmtId="168" fontId="3" fillId="2" borderId="3" xfId="0" applyNumberFormat="1" applyFont="1" applyFill="1" applyBorder="1" applyAlignment="1">
      <alignment vertical="top"/>
    </xf>
    <xf numFmtId="167" fontId="3" fillId="2" borderId="3" xfId="1" applyNumberFormat="1" applyFont="1" applyFill="1" applyBorder="1" applyAlignment="1">
      <alignment horizontal="right" vertical="top"/>
    </xf>
    <xf numFmtId="49" fontId="5" fillId="2" borderId="2" xfId="0" applyNumberFormat="1" applyFont="1" applyFill="1" applyBorder="1" applyAlignment="1">
      <alignment horizontal="left" vertical="top" wrapText="1"/>
    </xf>
    <xf numFmtId="0" fontId="2" fillId="2" borderId="0" xfId="0" applyFont="1" applyFill="1" applyAlignment="1">
      <alignment horizontal="center" vertical="top"/>
    </xf>
    <xf numFmtId="0" fontId="3" fillId="2" borderId="1" xfId="0" applyFont="1" applyFill="1" applyBorder="1" applyAlignment="1">
      <alignment horizontal="center" vertical="top"/>
    </xf>
    <xf numFmtId="0" fontId="4" fillId="0" borderId="2" xfId="0" applyFont="1" applyBorder="1" applyAlignment="1">
      <alignment horizontal="right" wrapText="1"/>
    </xf>
    <xf numFmtId="0" fontId="4" fillId="0" borderId="3" xfId="0" applyFont="1" applyBorder="1" applyAlignment="1">
      <alignment horizontal="right" wrapText="1"/>
    </xf>
    <xf numFmtId="0" fontId="3" fillId="0" borderId="2" xfId="0" applyFont="1" applyBorder="1" applyAlignment="1">
      <alignment horizontal="right" wrapText="1"/>
    </xf>
    <xf numFmtId="0" fontId="3" fillId="0" borderId="3" xfId="0" applyFont="1" applyBorder="1" applyAlignment="1">
      <alignment horizontal="right" wrapText="1"/>
    </xf>
    <xf numFmtId="0" fontId="3" fillId="0" borderId="2" xfId="0" applyFont="1" applyBorder="1" applyAlignment="1">
      <alignment horizontal="center" wrapText="1"/>
    </xf>
  </cellXfs>
  <cellStyles count="3">
    <cellStyle name="Normal" xfId="0" builtinId="0"/>
    <cellStyle name="Normal 2" xfId="2" xr:uid="{90DCA9C7-D3A7-4A6D-95AC-C472ADFA1FE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18C0-1553-4694-98AD-70BBFD23D064}">
  <sheetPr>
    <pageSetUpPr fitToPage="1"/>
  </sheetPr>
  <dimension ref="A1:F20"/>
  <sheetViews>
    <sheetView showGridLines="0" tabSelected="1" workbookViewId="0">
      <selection sqref="A1:F1"/>
    </sheetView>
  </sheetViews>
  <sheetFormatPr defaultRowHeight="14.5" x14ac:dyDescent="0.35"/>
  <cols>
    <col min="1" max="1" width="36.54296875" bestFit="1" customWidth="1"/>
  </cols>
  <sheetData>
    <row r="1" spans="1:6" s="4" customFormat="1" ht="16" customHeight="1" x14ac:dyDescent="0.35">
      <c r="A1" s="24" t="s">
        <v>0</v>
      </c>
      <c r="B1" s="24"/>
      <c r="C1" s="24"/>
      <c r="D1" s="24"/>
      <c r="E1" s="24"/>
      <c r="F1" s="24"/>
    </row>
    <row r="2" spans="1:6" s="4" customFormat="1" ht="15" customHeight="1" thickBot="1" x14ac:dyDescent="0.4">
      <c r="A2" s="25" t="s">
        <v>1</v>
      </c>
      <c r="B2" s="25"/>
      <c r="C2" s="25"/>
      <c r="D2" s="25"/>
      <c r="E2" s="25"/>
      <c r="F2" s="25"/>
    </row>
    <row r="3" spans="1:6" ht="30" customHeight="1" x14ac:dyDescent="0.35">
      <c r="A3" s="1"/>
      <c r="B3" s="26" t="s">
        <v>2</v>
      </c>
      <c r="C3" s="28" t="s">
        <v>23</v>
      </c>
      <c r="D3" s="28" t="s">
        <v>3</v>
      </c>
      <c r="E3" s="30" t="s">
        <v>4</v>
      </c>
      <c r="F3" s="30"/>
    </row>
    <row r="4" spans="1:6" ht="15" customHeight="1" x14ac:dyDescent="0.35">
      <c r="A4" s="2"/>
      <c r="B4" s="27"/>
      <c r="C4" s="29"/>
      <c r="D4" s="29"/>
      <c r="E4" s="3" t="s">
        <v>5</v>
      </c>
      <c r="F4" s="3" t="s">
        <v>6</v>
      </c>
    </row>
    <row r="5" spans="1:6" s="4" customFormat="1" ht="15" customHeight="1" x14ac:dyDescent="0.35">
      <c r="A5" s="10" t="s">
        <v>7</v>
      </c>
      <c r="B5" s="11">
        <v>211384</v>
      </c>
      <c r="C5" s="11">
        <v>238000</v>
      </c>
      <c r="D5" s="11">
        <v>261690</v>
      </c>
      <c r="E5" s="12">
        <f t="shared" ref="E5:E19" si="0">D5-C5</f>
        <v>23690</v>
      </c>
      <c r="F5" s="13">
        <f t="shared" ref="F5:F19" si="1">IF(C5=0,"N/A  ",E5/C5)</f>
        <v>9.9537815126050422E-2</v>
      </c>
    </row>
    <row r="6" spans="1:6" s="4" customFormat="1" ht="15" customHeight="1" x14ac:dyDescent="0.35">
      <c r="A6" s="10" t="s">
        <v>8</v>
      </c>
      <c r="B6" s="14">
        <v>71768</v>
      </c>
      <c r="C6" s="14">
        <v>80600</v>
      </c>
      <c r="D6" s="14">
        <v>91071</v>
      </c>
      <c r="E6" s="15">
        <f t="shared" si="0"/>
        <v>10471</v>
      </c>
      <c r="F6" s="16">
        <f t="shared" si="1"/>
        <v>0.12991315136476428</v>
      </c>
    </row>
    <row r="7" spans="1:6" s="4" customFormat="1" ht="15" customHeight="1" x14ac:dyDescent="0.35">
      <c r="A7" s="10" t="s">
        <v>9</v>
      </c>
      <c r="B7" s="14">
        <v>2437</v>
      </c>
      <c r="C7" s="14">
        <v>6100</v>
      </c>
      <c r="D7" s="14">
        <v>6170</v>
      </c>
      <c r="E7" s="15">
        <f t="shared" si="0"/>
        <v>70</v>
      </c>
      <c r="F7" s="16">
        <f t="shared" si="1"/>
        <v>1.1475409836065573E-2</v>
      </c>
    </row>
    <row r="8" spans="1:6" s="4" customFormat="1" ht="15" customHeight="1" x14ac:dyDescent="0.35">
      <c r="A8" s="10" t="s">
        <v>10</v>
      </c>
      <c r="B8" s="14">
        <v>709</v>
      </c>
      <c r="C8" s="14">
        <v>769</v>
      </c>
      <c r="D8" s="14">
        <v>780</v>
      </c>
      <c r="E8" s="15">
        <f t="shared" si="0"/>
        <v>11</v>
      </c>
      <c r="F8" s="16">
        <f t="shared" si="1"/>
        <v>1.4304291287386216E-2</v>
      </c>
    </row>
    <row r="9" spans="1:6" s="4" customFormat="1" ht="15" customHeight="1" x14ac:dyDescent="0.35">
      <c r="A9" s="10" t="s">
        <v>11</v>
      </c>
      <c r="B9" s="14">
        <v>32959</v>
      </c>
      <c r="C9" s="14">
        <v>27140</v>
      </c>
      <c r="D9" s="14">
        <v>32860</v>
      </c>
      <c r="E9" s="15">
        <f t="shared" si="0"/>
        <v>5720</v>
      </c>
      <c r="F9" s="16">
        <f t="shared" si="1"/>
        <v>0.21075902726602799</v>
      </c>
    </row>
    <row r="10" spans="1:6" s="4" customFormat="1" ht="15" customHeight="1" x14ac:dyDescent="0.35">
      <c r="A10" s="10" t="s">
        <v>12</v>
      </c>
      <c r="B10" s="14">
        <v>1055</v>
      </c>
      <c r="C10" s="14">
        <v>1000</v>
      </c>
      <c r="D10" s="14">
        <v>1000</v>
      </c>
      <c r="E10" s="15">
        <f t="shared" si="0"/>
        <v>0</v>
      </c>
      <c r="F10" s="16">
        <f t="shared" si="1"/>
        <v>0</v>
      </c>
    </row>
    <row r="11" spans="1:6" s="4" customFormat="1" ht="15" customHeight="1" x14ac:dyDescent="0.35">
      <c r="A11" s="10" t="s">
        <v>13</v>
      </c>
      <c r="B11" s="14">
        <v>450</v>
      </c>
      <c r="C11" s="14">
        <v>450</v>
      </c>
      <c r="D11" s="14">
        <v>450</v>
      </c>
      <c r="E11" s="15">
        <f t="shared" si="0"/>
        <v>0</v>
      </c>
      <c r="F11" s="16">
        <f t="shared" si="1"/>
        <v>0</v>
      </c>
    </row>
    <row r="12" spans="1:6" s="4" customFormat="1" ht="15" customHeight="1" x14ac:dyDescent="0.35">
      <c r="A12" s="10" t="s">
        <v>14</v>
      </c>
      <c r="B12" s="14">
        <v>56</v>
      </c>
      <c r="C12" s="14">
        <v>55</v>
      </c>
      <c r="D12" s="14">
        <v>55</v>
      </c>
      <c r="E12" s="15">
        <f t="shared" si="0"/>
        <v>0</v>
      </c>
      <c r="F12" s="16">
        <f t="shared" si="1"/>
        <v>0</v>
      </c>
    </row>
    <row r="13" spans="1:6" s="4" customFormat="1" ht="15" customHeight="1" x14ac:dyDescent="0.35">
      <c r="A13" s="10" t="s">
        <v>15</v>
      </c>
      <c r="B13" s="14">
        <v>53619</v>
      </c>
      <c r="C13" s="14">
        <v>54698</v>
      </c>
      <c r="D13" s="14">
        <v>55106</v>
      </c>
      <c r="E13" s="17">
        <f t="shared" si="0"/>
        <v>408</v>
      </c>
      <c r="F13" s="16">
        <f t="shared" si="1"/>
        <v>7.459139273830853E-3</v>
      </c>
    </row>
    <row r="14" spans="1:6" s="4" customFormat="1" ht="15" customHeight="1" x14ac:dyDescent="0.35">
      <c r="A14" s="10" t="s">
        <v>16</v>
      </c>
      <c r="B14" s="14">
        <v>33578</v>
      </c>
      <c r="C14" s="14">
        <v>36000</v>
      </c>
      <c r="D14" s="14">
        <v>36500</v>
      </c>
      <c r="E14" s="17">
        <f t="shared" si="0"/>
        <v>500</v>
      </c>
      <c r="F14" s="16">
        <f t="shared" si="1"/>
        <v>1.3888888888888888E-2</v>
      </c>
    </row>
    <row r="15" spans="1:6" s="4" customFormat="1" ht="15" customHeight="1" x14ac:dyDescent="0.35">
      <c r="A15" s="18" t="s">
        <v>17</v>
      </c>
      <c r="B15" s="14">
        <v>8991</v>
      </c>
      <c r="C15" s="14">
        <v>14000</v>
      </c>
      <c r="D15" s="14">
        <v>14000</v>
      </c>
      <c r="E15" s="17">
        <f t="shared" si="0"/>
        <v>0</v>
      </c>
      <c r="F15" s="16">
        <f t="shared" si="1"/>
        <v>0</v>
      </c>
    </row>
    <row r="16" spans="1:6" s="4" customFormat="1" ht="15" customHeight="1" x14ac:dyDescent="0.35">
      <c r="A16" s="10" t="s">
        <v>18</v>
      </c>
      <c r="B16" s="14">
        <v>238</v>
      </c>
      <c r="C16" s="14">
        <v>238</v>
      </c>
      <c r="D16" s="14">
        <v>238</v>
      </c>
      <c r="E16" s="17">
        <f t="shared" si="0"/>
        <v>0</v>
      </c>
      <c r="F16" s="16">
        <f t="shared" si="1"/>
        <v>0</v>
      </c>
    </row>
    <row r="17" spans="1:6" s="4" customFormat="1" ht="15" customHeight="1" x14ac:dyDescent="0.35">
      <c r="A17" s="10" t="s">
        <v>19</v>
      </c>
      <c r="B17" s="14">
        <v>450</v>
      </c>
      <c r="C17" s="14">
        <v>450</v>
      </c>
      <c r="D17" s="14">
        <v>450</v>
      </c>
      <c r="E17" s="17">
        <f t="shared" si="0"/>
        <v>0</v>
      </c>
      <c r="F17" s="16">
        <f t="shared" si="1"/>
        <v>0</v>
      </c>
    </row>
    <row r="18" spans="1:6" s="4" customFormat="1" ht="15" customHeight="1" x14ac:dyDescent="0.35">
      <c r="A18" s="19" t="s">
        <v>20</v>
      </c>
      <c r="B18" s="20">
        <v>2519</v>
      </c>
      <c r="C18" s="20">
        <v>3500</v>
      </c>
      <c r="D18" s="20">
        <v>3500</v>
      </c>
      <c r="E18" s="21">
        <f t="shared" si="0"/>
        <v>0</v>
      </c>
      <c r="F18" s="22">
        <f t="shared" si="1"/>
        <v>0</v>
      </c>
    </row>
    <row r="19" spans="1:6" s="9" customFormat="1" ht="16" customHeight="1" thickBot="1" x14ac:dyDescent="0.4">
      <c r="A19" s="5" t="s">
        <v>21</v>
      </c>
      <c r="B19" s="6">
        <f>SUM(B5:B18)</f>
        <v>420213</v>
      </c>
      <c r="C19" s="7">
        <f>SUM(C5:C18)</f>
        <v>463000</v>
      </c>
      <c r="D19" s="7">
        <f>SUM(D5:D18)</f>
        <v>503870</v>
      </c>
      <c r="E19" s="6">
        <f t="shared" si="0"/>
        <v>40870</v>
      </c>
      <c r="F19" s="8">
        <f t="shared" si="1"/>
        <v>8.8272138228941685E-2</v>
      </c>
    </row>
    <row r="20" spans="1:6" ht="45" customHeight="1" x14ac:dyDescent="0.35">
      <c r="A20" s="23" t="s">
        <v>22</v>
      </c>
      <c r="B20" s="23"/>
      <c r="C20" s="23"/>
      <c r="D20" s="23"/>
      <c r="E20" s="23"/>
      <c r="F20" s="23"/>
    </row>
  </sheetData>
  <mergeCells count="7">
    <mergeCell ref="A20:F20"/>
    <mergeCell ref="A1:F1"/>
    <mergeCell ref="A2:F2"/>
    <mergeCell ref="B3:B4"/>
    <mergeCell ref="C3:C4"/>
    <mergeCell ref="D3:D4"/>
    <mergeCell ref="E3:F3"/>
  </mergeCells>
  <printOptions horizontalCentered="1"/>
  <pageMargins left="0.7" right="0.7" top="0.75" bottom="0.75" header="0.3" footer="0.3"/>
  <pageSetup orientation="portrait" horizontalDpi="1200" verticalDpi="1200" r:id="rId1"/>
  <headerFooter>
    <oddHeader xml:space="preserve">&amp;C
</oddHeader>
    <oddFooter>&amp;L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AOAM by Obj Class</vt:lpstr>
      <vt:lpstr>'AOAM by Obj Class'!Print_Area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Sabus, Chantel L.</dc:creator>
  <cp:lastModifiedBy>Sabus, Chantel L.</cp:lastModifiedBy>
  <cp:lastPrinted>2023-03-17T14:40:09Z</cp:lastPrinted>
  <dcterms:created xsi:type="dcterms:W3CDTF">2023-03-17T14:36:59Z</dcterms:created>
  <dcterms:modified xsi:type="dcterms:W3CDTF">2023-03-20T14:43:35Z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9d0a4126-0185-448b-8f34-f6c546aa6e04</vt:lpwstr>
  </property>
  <property fmtid="{D5CDD505-2E9C-101B-9397-08002B2CF9AE}" pid="3" name="ContainsCUI">
    <vt:lpwstr>No</vt:lpwstr>
  </property>
</Properties>
</file>