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xr:revisionPtr revIDLastSave="0" documentId="8_{EC570E1A-B4ED-42B4-875E-FFD22A6C5851}" xr6:coauthVersionLast="47" xr6:coauthVersionMax="47" xr10:uidLastSave="{00000000-0000-0000-0000-000000000000}"/>
  <bookViews>
    <workbookView xWindow="-110" yWindow="-110" windowWidth="19420" windowHeight="10420" xr2:uid="{95BE2E41-5FA6-471E-B8E1-0EA723FCE8FF}"/>
  </bookViews>
  <sheets>
    <sheet name="BIO" sheetId="1" r:id="rId1"/>
  </sheets>
  <definedNames>
    <definedName name="_xlnm.Print_Area" localSheetId="0">BIO!$A$1:$H$45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1" l="1"/>
  <c r="G10" i="1" s="1"/>
  <c r="H10" i="1" s="1"/>
  <c r="D10" i="1"/>
  <c r="C10" i="1"/>
  <c r="B10" i="1"/>
  <c r="E9" i="1"/>
  <c r="G9" i="1" s="1"/>
  <c r="H9" i="1" s="1"/>
  <c r="E8" i="1"/>
  <c r="E7" i="1"/>
  <c r="G7" i="1" s="1"/>
  <c r="H7" i="1" s="1"/>
  <c r="E6" i="1"/>
  <c r="E5" i="1"/>
  <c r="G5" i="1" l="1"/>
  <c r="H5" i="1" s="1"/>
  <c r="E10" i="1"/>
  <c r="G8" i="1"/>
  <c r="H8" i="1" s="1"/>
  <c r="G6" i="1"/>
  <c r="H6" i="1" s="1"/>
</calcChain>
</file>

<file path=xl/sharedStrings.xml><?xml version="1.0" encoding="utf-8"?>
<sst xmlns="http://schemas.openxmlformats.org/spreadsheetml/2006/main" count="18" uniqueCount="18">
  <si>
    <t>Directorate for Biological Sciences (BIO)</t>
  </si>
  <si>
    <t>(Dollars in Millions)</t>
  </si>
  <si>
    <r>
      <t>FY 2022
Actual</t>
    </r>
    <r>
      <rPr>
        <vertAlign val="superscript"/>
        <sz val="9"/>
        <color theme="1"/>
        <rFont val="Open Sans"/>
        <family val="2"/>
      </rPr>
      <t>1</t>
    </r>
  </si>
  <si>
    <t>FY 2023
Estimate Base</t>
  </si>
  <si>
    <t>FY 2023 Estimate Total</t>
  </si>
  <si>
    <t>FY 2024
Request</t>
  </si>
  <si>
    <t>Amount</t>
  </si>
  <si>
    <t>Percent</t>
  </si>
  <si>
    <t>Division of Molecular and Cellular Biology (MCB)</t>
  </si>
  <si>
    <t>Division of Integrative Organismal Systems (IOS)</t>
  </si>
  <si>
    <t>Division of Environmental Biology (DEB)</t>
  </si>
  <si>
    <t>Division of Emerging Frontiers (EF)</t>
  </si>
  <si>
    <t>Division of Biological Infrastructure (DBI)</t>
  </si>
  <si>
    <t>Total</t>
  </si>
  <si>
    <r>
      <rPr>
        <vertAlign val="superscript"/>
        <sz val="8"/>
        <color theme="1"/>
        <rFont val="Calibri"/>
        <family val="2"/>
        <scheme val="minor"/>
      </rPr>
      <t>1</t>
    </r>
    <r>
      <rPr>
        <sz val="8"/>
        <color theme="1"/>
        <rFont val="Calibri"/>
        <family val="2"/>
        <scheme val="minor"/>
      </rPr>
      <t xml:space="preserve"> Excludes $43.53 million in American Rescue Plan supplemental funding.</t>
    </r>
  </si>
  <si>
    <r>
      <rPr>
        <vertAlign val="superscript"/>
        <sz val="8"/>
        <color theme="1"/>
        <rFont val="Calibri"/>
        <family val="2"/>
        <scheme val="minor"/>
      </rPr>
      <t>2</t>
    </r>
    <r>
      <rPr>
        <sz val="8"/>
        <color theme="1"/>
        <rFont val="Calibri"/>
        <family val="2"/>
        <scheme val="minor"/>
      </rPr>
      <t xml:space="preserve"> Captures both the FY 2023 Omnibus appropriation and the Disaster Relief Supplemental base.</t>
    </r>
  </si>
  <si>
    <r>
      <t>Change Over
FY 2023 Base Total</t>
    </r>
    <r>
      <rPr>
        <vertAlign val="superscript"/>
        <sz val="9"/>
        <color theme="1"/>
        <rFont val="Open Sans"/>
      </rPr>
      <t>2</t>
    </r>
  </si>
  <si>
    <t>Disaster 
Relief Supplemental Base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</si>
</sst>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.00;\-&quot;$&quot;#,##0.00;&quot;-&quot;??"/>
    <numFmt numFmtId="165" formatCode="0.0%"/>
    <numFmt numFmtId="166" formatCode="#,##0.00;\-#,##0.00;&quot;-&quot;??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Open Sans"/>
      <family val="2"/>
    </font>
    <font>
      <sz val="9"/>
      <color theme="1"/>
      <name val="Open Sans"/>
      <family val="2"/>
    </font>
    <font>
      <vertAlign val="superscript"/>
      <sz val="9"/>
      <color theme="1"/>
      <name val="Open Sans"/>
      <family val="2"/>
    </font>
    <font>
      <vertAlign val="superscript"/>
      <sz val="9"/>
      <color theme="1"/>
      <name val="Open Sans"/>
    </font>
    <font>
      <sz val="9"/>
      <color theme="1"/>
      <name val="Calibri"/>
      <family val="2"/>
      <scheme val="minor"/>
    </font>
    <font>
      <b/>
      <sz val="9"/>
      <color theme="1"/>
      <name val="Open Sans"/>
    </font>
    <font>
      <sz val="8"/>
      <color theme="1"/>
      <name val="Calibri"/>
      <family val="2"/>
      <scheme val="minor"/>
    </font>
    <font>
      <vertAlign val="superscript"/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9" fontId="1" fillId="0" borderId="0" applyFont="0" applyFill="0" applyBorder="0" applyAlignment="0" applyProtection="0"/>
  </cellStyleXfs>
  <cellXfs count="39">
    <xf numFmtId="0" fontId="0" fillId="0" borderId="0" xfId="0"/>
    <xf numFmtId="0" fontId="1" fillId="0" borderId="0" xfId="1"/>
    <xf numFmtId="0" fontId="2" fillId="0" borderId="0" xfId="1" applyFont="1" applyAlignment="1">
      <alignment vertical="top"/>
    </xf>
    <xf numFmtId="0" fontId="1" fillId="0" borderId="0" xfId="1" applyAlignment="1">
      <alignment vertical="top"/>
    </xf>
    <xf numFmtId="0" fontId="3" fillId="0" borderId="0" xfId="1" applyFont="1" applyAlignment="1">
      <alignment vertical="top"/>
    </xf>
    <xf numFmtId="0" fontId="6" fillId="0" borderId="0" xfId="1" applyFont="1" applyAlignment="1">
      <alignment horizontal="center"/>
    </xf>
    <xf numFmtId="0" fontId="1" fillId="0" borderId="0" xfId="1" applyAlignment="1">
      <alignment horizontal="center"/>
    </xf>
    <xf numFmtId="164" fontId="3" fillId="0" borderId="6" xfId="1" applyNumberFormat="1" applyFont="1" applyBorder="1" applyAlignment="1">
      <alignment horizontal="right" vertical="top"/>
    </xf>
    <xf numFmtId="164" fontId="3" fillId="0" borderId="7" xfId="1" applyNumberFormat="1" applyFont="1" applyBorder="1" applyAlignment="1">
      <alignment horizontal="right" vertical="top"/>
    </xf>
    <xf numFmtId="164" fontId="3" fillId="0" borderId="0" xfId="1" applyNumberFormat="1" applyFont="1" applyAlignment="1">
      <alignment horizontal="right" vertical="top"/>
    </xf>
    <xf numFmtId="165" fontId="3" fillId="0" borderId="0" xfId="2" applyNumberFormat="1" applyFont="1" applyBorder="1" applyAlignment="1">
      <alignment horizontal="right" vertical="top"/>
    </xf>
    <xf numFmtId="0" fontId="6" fillId="0" borderId="0" xfId="1" applyFont="1" applyAlignment="1">
      <alignment vertical="top"/>
    </xf>
    <xf numFmtId="166" fontId="3" fillId="0" borderId="0" xfId="1" applyNumberFormat="1" applyFont="1" applyAlignment="1">
      <alignment horizontal="right" vertical="top"/>
    </xf>
    <xf numFmtId="166" fontId="3" fillId="0" borderId="2" xfId="1" applyNumberFormat="1" applyFont="1" applyBorder="1" applyAlignment="1">
      <alignment horizontal="right" vertical="top"/>
    </xf>
    <xf numFmtId="0" fontId="3" fillId="0" borderId="3" xfId="1" applyFont="1" applyBorder="1" applyAlignment="1">
      <alignment vertical="top"/>
    </xf>
    <xf numFmtId="166" fontId="3" fillId="0" borderId="3" xfId="1" applyNumberFormat="1" applyFont="1" applyBorder="1" applyAlignment="1">
      <alignment horizontal="right" vertical="top"/>
    </xf>
    <xf numFmtId="166" fontId="3" fillId="0" borderId="5" xfId="1" applyNumberFormat="1" applyFont="1" applyBorder="1" applyAlignment="1">
      <alignment horizontal="right" vertical="top"/>
    </xf>
    <xf numFmtId="165" fontId="3" fillId="0" borderId="3" xfId="2" applyNumberFormat="1" applyFont="1" applyBorder="1" applyAlignment="1">
      <alignment horizontal="right" vertical="top"/>
    </xf>
    <xf numFmtId="0" fontId="3" fillId="0" borderId="3" xfId="1" applyFont="1" applyBorder="1" applyAlignment="1">
      <alignment horizontal="right" wrapText="1"/>
    </xf>
    <xf numFmtId="0" fontId="8" fillId="0" borderId="0" xfId="1" applyFont="1" applyAlignment="1">
      <alignment vertical="top"/>
    </xf>
    <xf numFmtId="0" fontId="2" fillId="0" borderId="1" xfId="1" applyFont="1" applyBorder="1" applyAlignment="1">
      <alignment vertical="center"/>
    </xf>
    <xf numFmtId="164" fontId="2" fillId="0" borderId="1" xfId="1" applyNumberFormat="1" applyFont="1" applyBorder="1" applyAlignment="1">
      <alignment vertical="center"/>
    </xf>
    <xf numFmtId="164" fontId="2" fillId="0" borderId="8" xfId="1" applyNumberFormat="1" applyFont="1" applyBorder="1" applyAlignment="1">
      <alignment horizontal="right" vertical="center"/>
    </xf>
    <xf numFmtId="164" fontId="2" fillId="0" borderId="9" xfId="1" applyNumberFormat="1" applyFont="1" applyBorder="1" applyAlignment="1">
      <alignment horizontal="right" vertical="center"/>
    </xf>
    <xf numFmtId="164" fontId="2" fillId="0" borderId="10" xfId="1" applyNumberFormat="1" applyFont="1" applyBorder="1" applyAlignment="1">
      <alignment horizontal="right" vertical="center"/>
    </xf>
    <xf numFmtId="164" fontId="2" fillId="0" borderId="1" xfId="1" applyNumberFormat="1" applyFont="1" applyBorder="1" applyAlignment="1">
      <alignment horizontal="right" vertical="center"/>
    </xf>
    <xf numFmtId="165" fontId="7" fillId="0" borderId="1" xfId="2" applyNumberFormat="1" applyFont="1" applyBorder="1" applyAlignment="1">
      <alignment horizontal="right" vertical="center"/>
    </xf>
    <xf numFmtId="0" fontId="6" fillId="0" borderId="0" xfId="1" applyFont="1" applyAlignment="1">
      <alignment vertical="center"/>
    </xf>
    <xf numFmtId="0" fontId="1" fillId="0" borderId="0" xfId="1" applyAlignment="1">
      <alignment vertical="center"/>
    </xf>
    <xf numFmtId="0" fontId="2" fillId="0" borderId="0" xfId="1" applyFont="1" applyAlignment="1">
      <alignment horizontal="center" vertical="top"/>
    </xf>
    <xf numFmtId="0" fontId="3" fillId="0" borderId="1" xfId="1" applyFont="1" applyBorder="1" applyAlignment="1">
      <alignment horizontal="center" vertical="top"/>
    </xf>
    <xf numFmtId="0" fontId="3" fillId="0" borderId="0" xfId="1" applyFont="1" applyAlignment="1">
      <alignment horizontal="center"/>
    </xf>
    <xf numFmtId="0" fontId="3" fillId="0" borderId="3" xfId="1" applyFont="1" applyBorder="1" applyAlignment="1">
      <alignment horizontal="center"/>
    </xf>
    <xf numFmtId="0" fontId="3" fillId="0" borderId="0" xfId="1" applyFont="1" applyAlignment="1">
      <alignment horizontal="right" wrapText="1"/>
    </xf>
    <xf numFmtId="0" fontId="3" fillId="0" borderId="2" xfId="1" applyFont="1" applyBorder="1" applyAlignment="1">
      <alignment horizontal="right" wrapText="1"/>
    </xf>
    <xf numFmtId="0" fontId="3" fillId="0" borderId="5" xfId="1" applyFont="1" applyBorder="1" applyAlignment="1">
      <alignment horizontal="right" wrapText="1"/>
    </xf>
    <xf numFmtId="0" fontId="3" fillId="0" borderId="4" xfId="1" applyFont="1" applyBorder="1" applyAlignment="1">
      <alignment horizontal="center" wrapText="1"/>
    </xf>
    <xf numFmtId="0" fontId="3" fillId="0" borderId="4" xfId="1" applyFont="1" applyBorder="1" applyAlignment="1">
      <alignment horizontal="right" wrapText="1"/>
    </xf>
    <xf numFmtId="0" fontId="3" fillId="0" borderId="3" xfId="1" applyFont="1" applyBorder="1" applyAlignment="1">
      <alignment horizontal="right" wrapText="1"/>
    </xf>
  </cellXfs>
  <cellStyles count="3">
    <cellStyle name="Normal" xfId="0" builtinId="0"/>
    <cellStyle name="Normal 2" xfId="1" xr:uid="{7DE49075-3194-4117-9314-C27D0ECDC569}"/>
    <cellStyle name="Percent 2" xfId="2" xr:uid="{EFDE0A38-6ABB-4493-9B4F-BF2C21A6C09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0B2956-C928-454E-A8A0-B83FE1B61947}">
  <sheetPr>
    <pageSetUpPr fitToPage="1"/>
  </sheetPr>
  <dimension ref="A1:I12"/>
  <sheetViews>
    <sheetView showGridLines="0" tabSelected="1" zoomScaleNormal="100" workbookViewId="0">
      <selection activeCell="A14" sqref="A14"/>
    </sheetView>
  </sheetViews>
  <sheetFormatPr defaultColWidth="8.7265625" defaultRowHeight="14.5" x14ac:dyDescent="0.35"/>
  <cols>
    <col min="1" max="1" width="38.81640625" style="1" customWidth="1"/>
    <col min="2" max="3" width="8.6328125" style="1" customWidth="1"/>
    <col min="4" max="4" width="11.6328125" style="1" customWidth="1"/>
    <col min="5" max="8" width="8.6328125" style="1" customWidth="1"/>
    <col min="9" max="9" width="13.7265625" style="1" customWidth="1"/>
    <col min="10" max="16384" width="8.7265625" style="1"/>
  </cols>
  <sheetData>
    <row r="1" spans="1:9" s="3" customFormat="1" ht="16" customHeight="1" x14ac:dyDescent="0.35">
      <c r="A1" s="29" t="s">
        <v>0</v>
      </c>
      <c r="B1" s="29"/>
      <c r="C1" s="29"/>
      <c r="D1" s="29"/>
      <c r="E1" s="29"/>
      <c r="F1" s="29"/>
      <c r="G1" s="29"/>
      <c r="H1" s="29"/>
      <c r="I1" s="2"/>
    </row>
    <row r="2" spans="1:9" s="3" customFormat="1" ht="15" customHeight="1" thickBot="1" x14ac:dyDescent="0.4">
      <c r="A2" s="30" t="s">
        <v>1</v>
      </c>
      <c r="B2" s="30"/>
      <c r="C2" s="30"/>
      <c r="D2" s="30"/>
      <c r="E2" s="30"/>
      <c r="F2" s="30"/>
      <c r="G2" s="30"/>
      <c r="H2" s="30"/>
      <c r="I2" s="4"/>
    </row>
    <row r="3" spans="1:9" s="6" customFormat="1" ht="40" customHeight="1" x14ac:dyDescent="0.45">
      <c r="A3" s="31"/>
      <c r="B3" s="33" t="s">
        <v>2</v>
      </c>
      <c r="C3" s="34" t="s">
        <v>3</v>
      </c>
      <c r="D3" s="37" t="s">
        <v>17</v>
      </c>
      <c r="E3" s="33" t="s">
        <v>4</v>
      </c>
      <c r="F3" s="34" t="s">
        <v>5</v>
      </c>
      <c r="G3" s="36" t="s">
        <v>16</v>
      </c>
      <c r="H3" s="36"/>
      <c r="I3" s="5"/>
    </row>
    <row r="4" spans="1:9" s="6" customFormat="1" ht="15" customHeight="1" x14ac:dyDescent="0.45">
      <c r="A4" s="32"/>
      <c r="B4" s="33"/>
      <c r="C4" s="34"/>
      <c r="D4" s="38"/>
      <c r="E4" s="33"/>
      <c r="F4" s="35"/>
      <c r="G4" s="18" t="s">
        <v>6</v>
      </c>
      <c r="H4" s="18" t="s">
        <v>7</v>
      </c>
      <c r="I4" s="5"/>
    </row>
    <row r="5" spans="1:9" s="3" customFormat="1" ht="15" customHeight="1" x14ac:dyDescent="0.35">
      <c r="A5" s="4" t="s">
        <v>8</v>
      </c>
      <c r="B5" s="7">
        <v>156.74</v>
      </c>
      <c r="C5" s="8">
        <v>147</v>
      </c>
      <c r="D5" s="9">
        <v>0</v>
      </c>
      <c r="E5" s="7">
        <f>C5+D5</f>
        <v>147</v>
      </c>
      <c r="F5" s="8">
        <v>157.02000000000001</v>
      </c>
      <c r="G5" s="9">
        <f>F5-E5</f>
        <v>10.02000000000001</v>
      </c>
      <c r="H5" s="10">
        <f>IF(E5=0,"N/A",G5/E5)</f>
        <v>6.8163265306122517E-2</v>
      </c>
      <c r="I5" s="11"/>
    </row>
    <row r="6" spans="1:9" s="3" customFormat="1" ht="15" customHeight="1" x14ac:dyDescent="0.35">
      <c r="A6" s="4" t="s">
        <v>9</v>
      </c>
      <c r="B6" s="12">
        <v>208.4</v>
      </c>
      <c r="C6" s="13">
        <v>197.45</v>
      </c>
      <c r="D6" s="12">
        <v>0</v>
      </c>
      <c r="E6" s="12">
        <f>C6+D6</f>
        <v>197.45</v>
      </c>
      <c r="F6" s="13">
        <v>214.96</v>
      </c>
      <c r="G6" s="12">
        <f>F6-E6</f>
        <v>17.510000000000019</v>
      </c>
      <c r="H6" s="10">
        <f t="shared" ref="H6:H9" si="0">IF(E6=0,"N/A",G6/E6)</f>
        <v>8.86806786528236E-2</v>
      </c>
      <c r="I6" s="11"/>
    </row>
    <row r="7" spans="1:9" s="3" customFormat="1" ht="15" customHeight="1" x14ac:dyDescent="0.35">
      <c r="A7" s="4" t="s">
        <v>10</v>
      </c>
      <c r="B7" s="12">
        <v>180.1</v>
      </c>
      <c r="C7" s="13">
        <v>169.81</v>
      </c>
      <c r="D7" s="12">
        <v>0</v>
      </c>
      <c r="E7" s="12">
        <f>C7+D7</f>
        <v>169.81</v>
      </c>
      <c r="F7" s="13">
        <v>188.55</v>
      </c>
      <c r="G7" s="12">
        <f>F7-E7</f>
        <v>18.740000000000009</v>
      </c>
      <c r="H7" s="10">
        <f t="shared" si="0"/>
        <v>0.11035863612272545</v>
      </c>
      <c r="I7" s="11"/>
    </row>
    <row r="8" spans="1:9" s="3" customFormat="1" ht="15" customHeight="1" x14ac:dyDescent="0.35">
      <c r="A8" s="4" t="s">
        <v>11</v>
      </c>
      <c r="B8" s="12">
        <v>89.17</v>
      </c>
      <c r="C8" s="13">
        <v>108.97</v>
      </c>
      <c r="D8" s="12">
        <v>25.25</v>
      </c>
      <c r="E8" s="12">
        <f>C8+D8</f>
        <v>134.22</v>
      </c>
      <c r="F8" s="13">
        <v>183.96</v>
      </c>
      <c r="G8" s="12">
        <f>F8-E8</f>
        <v>49.740000000000009</v>
      </c>
      <c r="H8" s="10">
        <f t="shared" si="0"/>
        <v>0.3705856057219491</v>
      </c>
      <c r="I8" s="11"/>
    </row>
    <row r="9" spans="1:9" s="3" customFormat="1" ht="15" customHeight="1" x14ac:dyDescent="0.35">
      <c r="A9" s="14" t="s">
        <v>12</v>
      </c>
      <c r="B9" s="15">
        <v>197.2</v>
      </c>
      <c r="C9" s="16">
        <v>208.5</v>
      </c>
      <c r="D9" s="15">
        <v>0</v>
      </c>
      <c r="E9" s="15">
        <f>C9+D9</f>
        <v>208.5</v>
      </c>
      <c r="F9" s="16">
        <v>227.92</v>
      </c>
      <c r="G9" s="15">
        <f>F9-E9</f>
        <v>19.419999999999987</v>
      </c>
      <c r="H9" s="17">
        <f t="shared" si="0"/>
        <v>9.3141486810551496E-2</v>
      </c>
      <c r="I9" s="11"/>
    </row>
    <row r="10" spans="1:9" s="28" customFormat="1" ht="16" customHeight="1" thickBot="1" x14ac:dyDescent="0.4">
      <c r="A10" s="20" t="s">
        <v>13</v>
      </c>
      <c r="B10" s="21">
        <f>SUM(B5:B9)</f>
        <v>831.6099999999999</v>
      </c>
      <c r="C10" s="22">
        <f>SUM(C5:C9)</f>
        <v>831.73</v>
      </c>
      <c r="D10" s="23">
        <f>SUM(D5:D9)</f>
        <v>25.25</v>
      </c>
      <c r="E10" s="24">
        <f>SUM(E5:E9)</f>
        <v>856.98</v>
      </c>
      <c r="F10" s="25">
        <f>SUM(F5:F9)</f>
        <v>972.41</v>
      </c>
      <c r="G10" s="25">
        <f>F10-(C10+D10)</f>
        <v>115.42999999999995</v>
      </c>
      <c r="H10" s="26">
        <f t="shared" ref="H10" si="1">IFERROR(G10/(C10+D10), "N/A")</f>
        <v>0.1346939251791173</v>
      </c>
      <c r="I10" s="27"/>
    </row>
    <row r="11" spans="1:9" s="3" customFormat="1" ht="16" customHeight="1" x14ac:dyDescent="0.35">
      <c r="A11" s="19" t="s">
        <v>14</v>
      </c>
    </row>
    <row r="12" spans="1:9" s="3" customFormat="1" ht="16" customHeight="1" x14ac:dyDescent="0.35">
      <c r="A12" s="19" t="s">
        <v>15</v>
      </c>
    </row>
  </sheetData>
  <mergeCells count="9">
    <mergeCell ref="A1:H1"/>
    <mergeCell ref="A2:H2"/>
    <mergeCell ref="A3:A4"/>
    <mergeCell ref="B3:B4"/>
    <mergeCell ref="C3:C4"/>
    <mergeCell ref="E3:E4"/>
    <mergeCell ref="F3:F4"/>
    <mergeCell ref="G3:H3"/>
    <mergeCell ref="D3:D4"/>
  </mergeCells>
  <pageMargins left="0.7" right="0.7" top="0.75" bottom="0.75" header="0.3" footer="0.3"/>
  <pageSetup scale="89" fitToHeight="0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BIO</vt:lpstr>
      <vt:lpstr>BIO!Print_Area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Werner, Nicholas</dc:creator>
  <cp:lastModifiedBy>Werner, Nicholas</cp:lastModifiedBy>
  <cp:lastPrinted>2023-03-16T16:06:42Z</cp:lastPrinted>
  <dcterms:created xsi:type="dcterms:W3CDTF">2023-03-14T19:33:40Z</dcterms:created>
  <dcterms:modified xsi:type="dcterms:W3CDTF">2023-03-16T16:08:32Z</dcterms:modified>
</cp:coreProperties>
</file>