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nsf.gov\NSF\Divisions\BDPUB\2024_Budget Cycle\FY 2024_Congressional\Production\PDF Production\Extracted Excel Files\"/>
    </mc:Choice>
  </mc:AlternateContent>
  <xr:revisionPtr revIDLastSave="0" documentId="13_ncr:1_{8C9B6F87-FFC9-48EA-8642-FA55F70FBE8F}" xr6:coauthVersionLast="47" xr6:coauthVersionMax="47" xr10:uidLastSave="{00000000-0000-0000-0000-000000000000}"/>
  <bookViews>
    <workbookView xWindow="0" yWindow="380" windowWidth="19420" windowHeight="10420" xr2:uid="{44E73E74-B3F8-41F5-A793-40F59B5D3FE7}"/>
  </bookViews>
  <sheets>
    <sheet name="OA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G5" i="1"/>
  <c r="H5" i="1" s="1"/>
  <c r="B6" i="1"/>
  <c r="D6" i="1"/>
  <c r="E6" i="1" s="1"/>
  <c r="F6" i="1"/>
  <c r="E7" i="1"/>
  <c r="G7" i="1"/>
  <c r="H7" i="1"/>
  <c r="E8" i="1"/>
  <c r="G8" i="1"/>
  <c r="H8" i="1" s="1"/>
  <c r="G6" i="1" l="1"/>
  <c r="H6" i="1" s="1"/>
</calcChain>
</file>

<file path=xl/sharedStrings.xml><?xml version="1.0" encoding="utf-8"?>
<sst xmlns="http://schemas.openxmlformats.org/spreadsheetml/2006/main" count="16" uniqueCount="16">
  <si>
    <r>
      <rPr>
        <vertAlign val="superscript"/>
        <sz val="8"/>
        <color theme="1"/>
        <rFont val="Open Sans"/>
      </rPr>
      <t xml:space="preserve">2 </t>
    </r>
    <r>
      <rPr>
        <sz val="8"/>
        <color theme="1"/>
        <rFont val="Open Sans"/>
      </rPr>
      <t>Captures both the FY 2023 Omnibus appropriation and the Disaster Relief Supplemental base.</t>
    </r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</si>
  <si>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Does not capture funding provided by the American Rescue Plan supplemental appropriation.</t>
    </r>
  </si>
  <si>
    <t>Infrastructure</t>
  </si>
  <si>
    <t>Education</t>
  </si>
  <si>
    <t>Research</t>
  </si>
  <si>
    <t>Total</t>
  </si>
  <si>
    <t>Percent</t>
  </si>
  <si>
    <t>Amount</t>
  </si>
  <si>
    <r>
      <t>Change over
FY 2023 Base Total</t>
    </r>
    <r>
      <rPr>
        <vertAlign val="superscript"/>
        <sz val="9"/>
        <color theme="1"/>
        <rFont val="Open Sans"/>
      </rPr>
      <t>2</t>
    </r>
  </si>
  <si>
    <t>FY 2024
Request</t>
  </si>
  <si>
    <t>FY 2023
Estimate 
Total</t>
  </si>
  <si>
    <t>Disaster
Relief 
Supplemental Base</t>
  </si>
  <si>
    <t>FY 2023
Estimate 
Base</t>
  </si>
  <si>
    <r>
      <t>FY 2022
Actual</t>
    </r>
    <r>
      <rPr>
        <vertAlign val="superscript"/>
        <sz val="9"/>
        <color theme="1"/>
        <rFont val="Open Sans"/>
      </rPr>
      <t>1</t>
    </r>
  </si>
  <si>
    <t>(Dollars in Millions)</t>
  </si>
  <si>
    <r>
      <rPr>
        <b/>
        <sz val="9"/>
        <rFont val="Open Sans"/>
      </rPr>
      <t>OAC</t>
    </r>
    <r>
      <rPr>
        <b/>
        <sz val="9"/>
        <color theme="1"/>
        <rFont val="Open Sans"/>
      </rPr>
      <t xml:space="preserve"> Funding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</si>
</sst>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;\-0.0%;&quot;-&quot;??"/>
    <numFmt numFmtId="165" formatCode="#,##0.00;\-#,##0.00;&quot;-&quot;??"/>
    <numFmt numFmtId="166" formatCode="&quot;$&quot;#,##0.00;\-&quot;$&quot;#,##0.00;&quot;-&quot;??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sz val="9"/>
      <color theme="1"/>
      <name val="Open Sans"/>
    </font>
    <font>
      <b/>
      <sz val="9"/>
      <color theme="1"/>
      <name val="Open Sans"/>
    </font>
    <font>
      <sz val="9"/>
      <color theme="1"/>
      <name val="Open Sans"/>
      <family val="2"/>
    </font>
    <font>
      <vertAlign val="superscript"/>
      <sz val="9"/>
      <color theme="1"/>
      <name val="Open Sans"/>
    </font>
    <font>
      <b/>
      <sz val="9"/>
      <name val="Open Sans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2" fillId="0" borderId="0" xfId="0" applyFont="1"/>
    <xf numFmtId="0" fontId="5" fillId="0" borderId="0" xfId="0" applyFont="1" applyAlignment="1" applyProtection="1">
      <alignment vertical="top"/>
      <protection locked="0"/>
    </xf>
    <xf numFmtId="164" fontId="5" fillId="0" borderId="2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 applyProtection="1">
      <alignment horizontal="right" vertical="top"/>
      <protection locked="0"/>
    </xf>
    <xf numFmtId="165" fontId="5" fillId="0" borderId="3" xfId="0" applyNumberFormat="1" applyFont="1" applyBorder="1" applyAlignment="1" applyProtection="1">
      <alignment horizontal="right" vertical="top"/>
      <protection locked="0"/>
    </xf>
    <xf numFmtId="165" fontId="5" fillId="0" borderId="4" xfId="0" applyNumberFormat="1" applyFont="1" applyBorder="1" applyAlignment="1" applyProtection="1">
      <alignment horizontal="right"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164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 applyProtection="1">
      <alignment horizontal="right" vertical="top"/>
      <protection locked="0"/>
    </xf>
    <xf numFmtId="165" fontId="5" fillId="0" borderId="5" xfId="0" applyNumberFormat="1" applyFont="1" applyBorder="1" applyAlignment="1" applyProtection="1">
      <alignment horizontal="right" vertical="top"/>
      <protection locked="0"/>
    </xf>
    <xf numFmtId="165" fontId="5" fillId="0" borderId="6" xfId="0" applyNumberFormat="1" applyFont="1" applyBorder="1" applyAlignment="1" applyProtection="1">
      <alignment horizontal="right" vertical="top"/>
      <protection locked="0"/>
    </xf>
    <xf numFmtId="164" fontId="5" fillId="0" borderId="7" xfId="0" applyNumberFormat="1" applyFont="1" applyBorder="1" applyAlignment="1">
      <alignment horizontal="right" vertical="top"/>
    </xf>
    <xf numFmtId="165" fontId="6" fillId="0" borderId="7" xfId="0" applyNumberFormat="1" applyFont="1" applyBorder="1" applyAlignment="1">
      <alignment horizontal="right" vertical="top"/>
    </xf>
    <xf numFmtId="166" fontId="6" fillId="0" borderId="7" xfId="0" applyNumberFormat="1" applyFont="1" applyBorder="1" applyAlignment="1" applyProtection="1">
      <alignment horizontal="right" vertical="top"/>
      <protection locked="0"/>
    </xf>
    <xf numFmtId="166" fontId="6" fillId="0" borderId="8" xfId="0" applyNumberFormat="1" applyFont="1" applyBorder="1" applyAlignment="1" applyProtection="1">
      <alignment horizontal="right" vertical="top"/>
      <protection locked="0"/>
    </xf>
    <xf numFmtId="166" fontId="6" fillId="0" borderId="9" xfId="0" applyNumberFormat="1" applyFont="1" applyBorder="1" applyAlignment="1" applyProtection="1">
      <alignment horizontal="right" vertical="top"/>
      <protection locked="0"/>
    </xf>
    <xf numFmtId="0" fontId="6" fillId="0" borderId="7" xfId="0" applyFont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5" fillId="0" borderId="10" xfId="0" applyFont="1" applyBorder="1" applyAlignment="1">
      <alignment horizontal="right"/>
    </xf>
    <xf numFmtId="0" fontId="5" fillId="0" borderId="10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3" fillId="0" borderId="1" xfId="1" applyFont="1" applyBorder="1" applyAlignment="1">
      <alignment horizontal="left"/>
    </xf>
    <xf numFmtId="0" fontId="2" fillId="0" borderId="0" xfId="0" applyFont="1" applyProtection="1"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>
      <alignment horizontal="right" wrapText="1"/>
    </xf>
    <xf numFmtId="0" fontId="5" fillId="0" borderId="10" xfId="0" applyFont="1" applyBorder="1" applyAlignment="1">
      <alignment horizontal="right" wrapText="1"/>
    </xf>
    <xf numFmtId="0" fontId="5" fillId="0" borderId="14" xfId="2" applyFont="1" applyBorder="1" applyAlignment="1">
      <alignment horizontal="right" wrapText="1"/>
    </xf>
    <xf numFmtId="0" fontId="5" fillId="0" borderId="12" xfId="2" applyFont="1" applyBorder="1" applyAlignment="1">
      <alignment horizontal="right" wrapText="1"/>
    </xf>
    <xf numFmtId="0" fontId="5" fillId="0" borderId="13" xfId="2" applyFont="1" applyBorder="1" applyAlignment="1">
      <alignment horizontal="right" wrapText="1"/>
    </xf>
    <xf numFmtId="0" fontId="5" fillId="0" borderId="11" xfId="2" applyFont="1" applyBorder="1" applyAlignment="1">
      <alignment horizontal="right" wrapText="1"/>
    </xf>
    <xf numFmtId="0" fontId="7" fillId="0" borderId="1" xfId="2" applyFont="1" applyBorder="1" applyAlignment="1">
      <alignment horizontal="center" wrapText="1"/>
    </xf>
    <xf numFmtId="0" fontId="5" fillId="0" borderId="1" xfId="2" applyFont="1" applyBorder="1" applyAlignment="1">
      <alignment horizontal="center" wrapText="1"/>
    </xf>
    <xf numFmtId="0" fontId="7" fillId="0" borderId="1" xfId="2" applyFont="1" applyBorder="1" applyAlignment="1">
      <alignment horizontal="right" wrapText="1"/>
    </xf>
    <xf numFmtId="0" fontId="7" fillId="0" borderId="10" xfId="2" applyFont="1" applyBorder="1" applyAlignment="1">
      <alignment horizontal="right" wrapText="1"/>
    </xf>
  </cellXfs>
  <cellStyles count="3">
    <cellStyle name="Normal" xfId="0" builtinId="0"/>
    <cellStyle name="Normal 2" xfId="1" xr:uid="{0C420F35-FEE4-4B98-9B6D-82C2CBE58A27}"/>
    <cellStyle name="Normal 2 2" xfId="2" xr:uid="{F02BC21D-47DB-4DA1-ACAD-2C1A239ED4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17D34-2CE2-4085-9B50-8F0520B9DE94}">
  <dimension ref="A1:H12"/>
  <sheetViews>
    <sheetView showGridLines="0" tabSelected="1" zoomScaleNormal="100" workbookViewId="0">
      <selection sqref="A1:H1"/>
    </sheetView>
  </sheetViews>
  <sheetFormatPr defaultColWidth="8.54296875" defaultRowHeight="15.5" x14ac:dyDescent="0.45"/>
  <cols>
    <col min="1" max="1" width="15.54296875" style="1" customWidth="1"/>
    <col min="2" max="3" width="8.6328125" style="1" customWidth="1"/>
    <col min="4" max="4" width="11.6328125" style="1" customWidth="1"/>
    <col min="5" max="8" width="8.6328125" style="1" customWidth="1"/>
    <col min="9" max="16384" width="8.54296875" style="1"/>
  </cols>
  <sheetData>
    <row r="1" spans="1:8" s="27" customFormat="1" ht="16" customHeight="1" x14ac:dyDescent="0.25">
      <c r="A1" s="30" t="s">
        <v>15</v>
      </c>
      <c r="B1" s="30"/>
      <c r="C1" s="30"/>
      <c r="D1" s="30"/>
      <c r="E1" s="30"/>
      <c r="F1" s="30"/>
      <c r="G1" s="30"/>
      <c r="H1" s="30"/>
    </row>
    <row r="2" spans="1:8" s="5" customFormat="1" ht="15" customHeight="1" thickBot="1" x14ac:dyDescent="0.3">
      <c r="A2" s="31" t="s">
        <v>14</v>
      </c>
      <c r="B2" s="31"/>
      <c r="C2" s="31"/>
      <c r="D2" s="31"/>
      <c r="E2" s="31"/>
      <c r="F2" s="31"/>
      <c r="G2" s="31"/>
      <c r="H2" s="31"/>
    </row>
    <row r="3" spans="1:8" s="5" customFormat="1" ht="40" customHeight="1" x14ac:dyDescent="0.45">
      <c r="A3" s="26"/>
      <c r="B3" s="32" t="s">
        <v>13</v>
      </c>
      <c r="C3" s="34" t="s">
        <v>12</v>
      </c>
      <c r="D3" s="40" t="s">
        <v>11</v>
      </c>
      <c r="E3" s="36" t="s">
        <v>10</v>
      </c>
      <c r="F3" s="32" t="s">
        <v>9</v>
      </c>
      <c r="G3" s="38" t="s">
        <v>8</v>
      </c>
      <c r="H3" s="39"/>
    </row>
    <row r="4" spans="1:8" s="23" customFormat="1" ht="14.5" customHeight="1" x14ac:dyDescent="0.45">
      <c r="A4" s="25"/>
      <c r="B4" s="33"/>
      <c r="C4" s="35"/>
      <c r="D4" s="41"/>
      <c r="E4" s="37"/>
      <c r="F4" s="33"/>
      <c r="G4" s="24" t="s">
        <v>7</v>
      </c>
      <c r="H4" s="24" t="s">
        <v>6</v>
      </c>
    </row>
    <row r="5" spans="1:8" s="5" customFormat="1" ht="14.5" customHeight="1" x14ac:dyDescent="0.25">
      <c r="A5" s="22" t="s">
        <v>5</v>
      </c>
      <c r="B5" s="19">
        <v>230.52</v>
      </c>
      <c r="C5" s="21">
        <v>230.54</v>
      </c>
      <c r="D5" s="19">
        <v>22</v>
      </c>
      <c r="E5" s="20">
        <f>C5+D5</f>
        <v>252.54</v>
      </c>
      <c r="F5" s="19">
        <v>282.54000000000002</v>
      </c>
      <c r="G5" s="18">
        <f>F5-(C5+D5)</f>
        <v>30.000000000000028</v>
      </c>
      <c r="H5" s="17">
        <f>IFERROR(G5/(C5+D5), "N/A")</f>
        <v>0.11879306248515098</v>
      </c>
    </row>
    <row r="6" spans="1:8" s="5" customFormat="1" ht="14.5" customHeight="1" x14ac:dyDescent="0.25">
      <c r="A6" s="5" t="s">
        <v>4</v>
      </c>
      <c r="B6" s="14">
        <f>B5-B7-B8</f>
        <v>73.300000000000011</v>
      </c>
      <c r="C6" s="16">
        <v>78.44</v>
      </c>
      <c r="D6" s="14">
        <f>D5-D7-D8</f>
        <v>0</v>
      </c>
      <c r="E6" s="15">
        <f>C6+D6</f>
        <v>78.44</v>
      </c>
      <c r="F6" s="14">
        <f>F5-F7-F8</f>
        <v>88.44</v>
      </c>
      <c r="G6" s="13">
        <f>F6-(C6+D6)</f>
        <v>10</v>
      </c>
      <c r="H6" s="12">
        <f>IFERROR(G6/(C6+D6), "N/A")</f>
        <v>0.12748597654258031</v>
      </c>
    </row>
    <row r="7" spans="1:8" s="5" customFormat="1" ht="14.5" customHeight="1" x14ac:dyDescent="0.25">
      <c r="A7" s="5" t="s">
        <v>3</v>
      </c>
      <c r="B7" s="14">
        <v>22.67</v>
      </c>
      <c r="C7" s="16">
        <v>22.3</v>
      </c>
      <c r="D7" s="14">
        <v>0</v>
      </c>
      <c r="E7" s="15">
        <f>C7+D7</f>
        <v>22.3</v>
      </c>
      <c r="F7" s="14">
        <v>22.3</v>
      </c>
      <c r="G7" s="13">
        <f>F7-(C7+D7)</f>
        <v>0</v>
      </c>
      <c r="H7" s="12">
        <f>IFERROR(G7/(C7+D7), "N/A")</f>
        <v>0</v>
      </c>
    </row>
    <row r="8" spans="1:8" s="5" customFormat="1" ht="14.5" customHeight="1" thickBot="1" x14ac:dyDescent="0.3">
      <c r="A8" s="11" t="s">
        <v>2</v>
      </c>
      <c r="B8" s="8">
        <v>134.55000000000001</v>
      </c>
      <c r="C8" s="10">
        <v>129.80000000000001</v>
      </c>
      <c r="D8" s="8">
        <v>22</v>
      </c>
      <c r="E8" s="9">
        <f>C8+D8</f>
        <v>151.80000000000001</v>
      </c>
      <c r="F8" s="8">
        <v>171.8</v>
      </c>
      <c r="G8" s="7">
        <f>F8-(C8+D8)</f>
        <v>20</v>
      </c>
      <c r="H8" s="6">
        <f>IFERROR(G8/(C8+D8), "N/A")</f>
        <v>0.13175230566534912</v>
      </c>
    </row>
    <row r="9" spans="1:8" s="4" customFormat="1" ht="14.5" customHeight="1" x14ac:dyDescent="0.45">
      <c r="A9" s="28" t="s">
        <v>1</v>
      </c>
      <c r="B9" s="28"/>
      <c r="C9" s="28"/>
      <c r="D9" s="28"/>
      <c r="E9" s="28"/>
      <c r="F9" s="28"/>
      <c r="G9" s="28"/>
      <c r="H9" s="28"/>
    </row>
    <row r="10" spans="1:8" s="2" customFormat="1" ht="14.5" customHeight="1" x14ac:dyDescent="0.4">
      <c r="A10" s="3" t="s">
        <v>0</v>
      </c>
    </row>
    <row r="11" spans="1:8" ht="13.5" customHeight="1" x14ac:dyDescent="0.45">
      <c r="A11" s="29"/>
      <c r="B11" s="29"/>
      <c r="C11" s="29"/>
      <c r="D11" s="29"/>
      <c r="E11" s="29"/>
      <c r="F11" s="29"/>
      <c r="G11" s="29"/>
      <c r="H11" s="29"/>
    </row>
    <row r="12" spans="1:8" ht="13.5" customHeight="1" x14ac:dyDescent="0.45"/>
  </sheetData>
  <mergeCells count="10">
    <mergeCell ref="A9:H9"/>
    <mergeCell ref="A11:H11"/>
    <mergeCell ref="A1:H1"/>
    <mergeCell ref="A2:H2"/>
    <mergeCell ref="B3:B4"/>
    <mergeCell ref="C3:C4"/>
    <mergeCell ref="E3:E4"/>
    <mergeCell ref="F3:F4"/>
    <mergeCell ref="G3:H3"/>
    <mergeCell ref="D3:D4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Dunigan, Imani</cp:lastModifiedBy>
  <dcterms:created xsi:type="dcterms:W3CDTF">2023-03-15T18:42:53Z</dcterms:created>
  <dcterms:modified xsi:type="dcterms:W3CDTF">2023-03-16T14:09:01Z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7392dd00-01b1-4f3d-a883-10447ffaada9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