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5BEED1C3-46F6-44E0-BFF1-47C7D2FC6ED0}" xr6:coauthVersionLast="47" xr6:coauthVersionMax="47" xr10:uidLastSave="{00000000-0000-0000-0000-000000000000}"/>
  <bookViews>
    <workbookView xWindow="28680" yWindow="-120" windowWidth="29040" windowHeight="15840" xr2:uid="{230F8096-0559-4D67-B753-AEDF671A9D36}"/>
  </bookViews>
  <sheets>
    <sheet name="C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 s="1"/>
  <c r="B6" i="1"/>
  <c r="C6" i="1"/>
  <c r="E6" i="1" s="1"/>
  <c r="D6" i="1"/>
  <c r="F6" i="1"/>
  <c r="G6" i="1"/>
  <c r="H6" i="1" s="1"/>
  <c r="E7" i="1"/>
  <c r="G7" i="1"/>
  <c r="H7" i="1"/>
  <c r="E8" i="1"/>
  <c r="G8" i="1"/>
  <c r="H8" i="1"/>
</calcChain>
</file>

<file path=xl/sharedStrings.xml><?xml version="1.0" encoding="utf-8"?>
<sst xmlns="http://schemas.openxmlformats.org/spreadsheetml/2006/main" count="16" uniqueCount="16">
  <si>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</rPr>
      <t>Captures both the FY 2023 Omnibus appropriation and the Disaster Relief Supplemental base.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</si>
  <si>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Does not capture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</si>
  <si>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</si>
  <si>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</si>
  <si>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</si>
  <si>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</si>
  <si>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</si>
  <si>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</si>
  <si>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2</t>
    </r>
  </si>
  <si>
    <t>FY 2024 
Request</t>
  </si>
  <si>
    <t>FY 2023
Estimate 
Total</t>
  </si>
  <si>
    <t>Disaster Relief 
Supplemental Base</t>
  </si>
  <si>
    <t>FY 2023
Estimate 
Base</t>
  </si>
  <si>
    <r>
      <t>FY 2022
Actual</t>
    </r>
    <r>
      <rPr>
        <vertAlign val="superscript"/>
        <sz val="9"/>
        <color theme="1"/>
        <rFont val="Open Sans"/>
      </rPr>
      <t>1</t>
    </r>
  </si>
  <si>
    <t>(Dollars in Millions)</t>
  </si>
  <si>
    <t>CNS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</si>
</sst>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name val="Open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 applyProtection="1">
      <alignment horizontal="right" vertical="top"/>
      <protection locked="0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 applyProtection="1">
      <alignment horizontal="right" vertical="top"/>
      <protection locked="0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6" xfId="0" applyNumberFormat="1" applyFont="1" applyBorder="1" applyAlignment="1" applyProtection="1">
      <alignment horizontal="right" vertical="top"/>
      <protection locked="0"/>
    </xf>
    <xf numFmtId="166" fontId="6" fillId="0" borderId="5" xfId="0" applyNumberFormat="1" applyFont="1" applyBorder="1" applyAlignment="1" applyProtection="1">
      <alignment horizontal="right"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5" fillId="0" borderId="7" xfId="1" applyFont="1" applyBorder="1" applyAlignment="1">
      <alignment horizontal="right" wrapText="1"/>
    </xf>
    <xf numFmtId="0" fontId="5" fillId="0" borderId="7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0" fontId="3" fillId="0" borderId="1" xfId="1" applyFont="1" applyBorder="1" applyAlignment="1">
      <alignment horizontal="left"/>
    </xf>
    <xf numFmtId="0" fontId="9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9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</cellXfs>
  <cellStyles count="2">
    <cellStyle name="Normal" xfId="0" builtinId="0"/>
    <cellStyle name="Normal 2" xfId="1" xr:uid="{F5AD688C-B999-4302-A2BD-0AB077001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5E1F-9AF8-4B0F-BEA6-0E50EB0F9A3B}">
  <dimension ref="A1:H10"/>
  <sheetViews>
    <sheetView showGridLines="0" tabSelected="1" workbookViewId="0">
      <selection sqref="A1:H10"/>
    </sheetView>
  </sheetViews>
  <sheetFormatPr defaultRowHeight="14.5" x14ac:dyDescent="0.4"/>
  <cols>
    <col min="1" max="1" width="15.81640625" style="1" customWidth="1"/>
    <col min="2" max="3" width="8.6328125" style="1" customWidth="1"/>
    <col min="4" max="4" width="11.6328125" style="1" customWidth="1"/>
    <col min="5" max="8" width="8.6328125" style="1" customWidth="1"/>
    <col min="9" max="16384" width="8.7265625" style="1"/>
  </cols>
  <sheetData>
    <row r="1" spans="1:8" x14ac:dyDescent="0.4">
      <c r="A1" s="23" t="s">
        <v>15</v>
      </c>
      <c r="B1" s="23"/>
      <c r="C1" s="23"/>
      <c r="D1" s="23"/>
      <c r="E1" s="23"/>
      <c r="F1" s="23"/>
      <c r="G1" s="23"/>
      <c r="H1" s="23"/>
    </row>
    <row r="2" spans="1:8" ht="15" thickBot="1" x14ac:dyDescent="0.45">
      <c r="A2" s="24" t="s">
        <v>14</v>
      </c>
      <c r="B2" s="24"/>
      <c r="C2" s="24"/>
      <c r="D2" s="24"/>
      <c r="E2" s="24"/>
      <c r="F2" s="24"/>
      <c r="G2" s="24"/>
      <c r="H2" s="24"/>
    </row>
    <row r="3" spans="1:8" ht="38.5" customHeight="1" x14ac:dyDescent="0.4">
      <c r="A3" s="20"/>
      <c r="B3" s="25" t="s">
        <v>13</v>
      </c>
      <c r="C3" s="27" t="s">
        <v>12</v>
      </c>
      <c r="D3" s="32" t="s">
        <v>11</v>
      </c>
      <c r="E3" s="29" t="s">
        <v>10</v>
      </c>
      <c r="F3" s="27" t="s">
        <v>9</v>
      </c>
      <c r="G3" s="31" t="s">
        <v>8</v>
      </c>
      <c r="H3" s="29"/>
    </row>
    <row r="4" spans="1:8" ht="14.5" customHeight="1" x14ac:dyDescent="0.4">
      <c r="A4" s="19"/>
      <c r="B4" s="26"/>
      <c r="C4" s="28"/>
      <c r="D4" s="33"/>
      <c r="E4" s="30"/>
      <c r="F4" s="28"/>
      <c r="G4" s="18" t="s">
        <v>7</v>
      </c>
      <c r="H4" s="18" t="s">
        <v>6</v>
      </c>
    </row>
    <row r="5" spans="1:8" ht="14.5" customHeight="1" x14ac:dyDescent="0.4">
      <c r="A5" s="17" t="s">
        <v>5</v>
      </c>
      <c r="B5" s="16">
        <v>243.1</v>
      </c>
      <c r="C5" s="15">
        <v>241.12</v>
      </c>
      <c r="D5" s="16">
        <v>8</v>
      </c>
      <c r="E5" s="16">
        <f>C5+D5</f>
        <v>249.12</v>
      </c>
      <c r="F5" s="15">
        <v>281.23</v>
      </c>
      <c r="G5" s="14">
        <f>F5-(C5+D5)</f>
        <v>32.110000000000014</v>
      </c>
      <c r="H5" s="13">
        <f>IFERROR(G5/(C5+D5), "N/A")</f>
        <v>0.12889370584457294</v>
      </c>
    </row>
    <row r="6" spans="1:8" ht="14.5" customHeight="1" x14ac:dyDescent="0.4">
      <c r="A6" s="12" t="s">
        <v>4</v>
      </c>
      <c r="B6" s="11">
        <f>B5-B7-B8</f>
        <v>204.89999999999998</v>
      </c>
      <c r="C6" s="10">
        <f>C5-C7-C8</f>
        <v>206.62</v>
      </c>
      <c r="D6" s="11">
        <f>D5-D7-D8</f>
        <v>1</v>
      </c>
      <c r="E6" s="11">
        <f>C6+D6</f>
        <v>207.62</v>
      </c>
      <c r="F6" s="10">
        <f>F5-F7-F8</f>
        <v>232.58000000000004</v>
      </c>
      <c r="G6" s="9">
        <f>F6-(C6+D6)</f>
        <v>24.960000000000036</v>
      </c>
      <c r="H6" s="8">
        <f>IFERROR(G6/(C6+D6), "N/A")</f>
        <v>0.12021963202003678</v>
      </c>
    </row>
    <row r="7" spans="1:8" ht="14.5" customHeight="1" x14ac:dyDescent="0.4">
      <c r="A7" s="12" t="s">
        <v>3</v>
      </c>
      <c r="B7" s="11">
        <v>12.27</v>
      </c>
      <c r="C7" s="10">
        <v>12.7</v>
      </c>
      <c r="D7" s="11">
        <v>4</v>
      </c>
      <c r="E7" s="11">
        <f>C7+D7</f>
        <v>16.7</v>
      </c>
      <c r="F7" s="10">
        <v>19.2</v>
      </c>
      <c r="G7" s="9">
        <f>F7-(C7+D7)</f>
        <v>2.5</v>
      </c>
      <c r="H7" s="8">
        <f>IFERROR(G7/(C7+D7), "N/A")</f>
        <v>0.14970059880239522</v>
      </c>
    </row>
    <row r="8" spans="1:8" ht="14.5" customHeight="1" thickBot="1" x14ac:dyDescent="0.45">
      <c r="A8" s="7" t="s">
        <v>2</v>
      </c>
      <c r="B8" s="6">
        <v>25.93</v>
      </c>
      <c r="C8" s="5">
        <v>21.8</v>
      </c>
      <c r="D8" s="6">
        <v>3</v>
      </c>
      <c r="E8" s="6">
        <f>C8+D8</f>
        <v>24.8</v>
      </c>
      <c r="F8" s="5">
        <v>29.45</v>
      </c>
      <c r="G8" s="4">
        <f>F8-(C8+D8)</f>
        <v>4.6499999999999986</v>
      </c>
      <c r="H8" s="3">
        <f>IFERROR(G8/(C8+D8), "N/A")</f>
        <v>0.18749999999999994</v>
      </c>
    </row>
    <row r="9" spans="1:8" ht="14.5" customHeight="1" x14ac:dyDescent="0.4">
      <c r="A9" s="22" t="s">
        <v>1</v>
      </c>
      <c r="B9" s="22"/>
      <c r="C9" s="22"/>
      <c r="D9" s="22"/>
      <c r="E9" s="22"/>
      <c r="F9" s="22"/>
      <c r="G9" s="22"/>
      <c r="H9" s="22"/>
    </row>
    <row r="10" spans="1:8" s="2" customFormat="1" ht="14.5" customHeight="1" x14ac:dyDescent="0.35">
      <c r="A10" s="21" t="s">
        <v>0</v>
      </c>
      <c r="B10" s="21"/>
      <c r="C10" s="21"/>
      <c r="D10" s="21"/>
      <c r="E10" s="21"/>
      <c r="F10" s="21"/>
      <c r="G10" s="21"/>
      <c r="H10" s="21"/>
    </row>
  </sheetData>
  <mergeCells count="10">
    <mergeCell ref="A10:H10"/>
    <mergeCell ref="A9:H9"/>
    <mergeCell ref="A1:H1"/>
    <mergeCell ref="A2:H2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2023-03-15T18:44:53Z</dcterms:created>
  <dcterms:modified xsi:type="dcterms:W3CDTF">2023-03-16T20:18:32Z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23844218-6c2a-4084-b23c-480241641d04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