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nsf.gov\NSF\Divisions\BDPUB\2024_Budget Cycle\FY 2024_Congressional\Production\PDF Production\Extracted Excel Files\"/>
    </mc:Choice>
  </mc:AlternateContent>
  <xr:revisionPtr revIDLastSave="0" documentId="13_ncr:1_{FB929E4B-C623-4A94-B6C4-3B88060C90AE}" xr6:coauthVersionLast="47" xr6:coauthVersionMax="47" xr10:uidLastSave="{00000000-0000-0000-0000-000000000000}"/>
  <bookViews>
    <workbookView xWindow="-110" yWindow="-110" windowWidth="19420" windowHeight="10420" xr2:uid="{C66C1C9B-F090-4A49-9395-A7AF4EDF84F3}"/>
  </bookViews>
  <sheets>
    <sheet name="ENG Fu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G6" i="1"/>
  <c r="H6" i="1"/>
  <c r="E7" i="1"/>
  <c r="G7" i="1"/>
  <c r="H7" i="1"/>
  <c r="E8" i="1"/>
  <c r="G8" i="1"/>
  <c r="H8" i="1"/>
  <c r="E9" i="1"/>
  <c r="G9" i="1"/>
  <c r="H9" i="1" s="1"/>
  <c r="E10" i="1"/>
  <c r="G10" i="1"/>
  <c r="H10" i="1"/>
  <c r="B11" i="1"/>
  <c r="C11" i="1"/>
  <c r="G11" i="1" s="1"/>
  <c r="H11" i="1" s="1"/>
  <c r="D11" i="1"/>
  <c r="E11" i="1"/>
  <c r="F11" i="1"/>
</calcChain>
</file>

<file path=xl/sharedStrings.xml><?xml version="1.0" encoding="utf-8"?>
<sst xmlns="http://schemas.openxmlformats.org/spreadsheetml/2006/main" count="18" uniqueCount="18">
  <si>
    <r>
      <rPr>
        <vertAlign val="superscript"/>
        <sz val="8"/>
        <rFont val="Open Sans"/>
        <family val="2"/>
      </rPr>
      <t>2</t>
    </r>
    <r>
      <rPr>
        <sz val="8"/>
        <rFont val="Open Sans"/>
        <family val="2"/>
      </rPr>
      <t xml:space="preserve"> Captures both the FY 2023 Omnibus appropriation and the Disaster Relief Supplemental base.</t>
    </r>
  </si>
  <si>
    <r>
      <rPr>
        <vertAlign val="superscript"/>
        <sz val="8"/>
        <rFont val="Open Sans"/>
        <family val="2"/>
      </rPr>
      <t>1</t>
    </r>
    <r>
      <rPr>
        <sz val="8"/>
        <rFont val="Open Sans"/>
        <family val="2"/>
      </rPr>
      <t xml:space="preserve"> Excludes $45.37 in American Rescue Plan supplemental funding.</t>
    </r>
  </si>
  <si>
    <t>Total</t>
  </si>
  <si>
    <t>Emerging Frontiers &amp; Multidisciplinary Activities (EFMA)</t>
  </si>
  <si>
    <t>Engineering Education &amp; Centers (EEC)</t>
  </si>
  <si>
    <t>Electrical, Comms, and Cyber Systems (ECCS)</t>
  </si>
  <si>
    <t>Civil, Mechanical, &amp; Manufacturing Innovation (CMMI)</t>
  </si>
  <si>
    <t>Chemical, Bioeng., Environm'l &amp; Transport Systems (CBET)</t>
  </si>
  <si>
    <t>Percent</t>
  </si>
  <si>
    <t>Amount</t>
  </si>
  <si>
    <r>
      <t>Change over
FY 2023 Base Total</t>
    </r>
    <r>
      <rPr>
        <vertAlign val="superscript"/>
        <sz val="9"/>
        <rFont val="Open Sans"/>
        <family val="2"/>
      </rPr>
      <t>2</t>
    </r>
  </si>
  <si>
    <t>FY 2024 
Request</t>
  </si>
  <si>
    <t>FY 2023
Estimate Total</t>
  </si>
  <si>
    <t>Disaster Relief 
Supplemental Base</t>
  </si>
  <si>
    <t>FY 2023
Estimate Base</t>
  </si>
  <si>
    <r>
      <t>FY 2022
Actual</t>
    </r>
    <r>
      <rPr>
        <vertAlign val="superscript"/>
        <sz val="9"/>
        <rFont val="Open Sans"/>
        <family val="2"/>
      </rPr>
      <t>1</t>
    </r>
  </si>
  <si>
    <t>(Dollars in Millions)</t>
  </si>
  <si>
    <t>Directorate for Engineering (ENG)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</si>
</sst>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0.0%"/>
    <numFmt numFmtId="165" formatCode="&quot;$&quot;#,##0.00;\-&quot;$&quot;#,##0.00;&quot;-&quot;??"/>
    <numFmt numFmtId="166" formatCode="#,##0.00;\-#,##0.00;&quot;-&quot;??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name val="Open Sans"/>
      <family val="2"/>
    </font>
    <font>
      <vertAlign val="superscript"/>
      <sz val="8"/>
      <name val="Open Sans"/>
      <family val="2"/>
    </font>
    <font>
      <sz val="9"/>
      <name val="Open Sans"/>
      <family val="2"/>
    </font>
    <font>
      <b/>
      <sz val="9"/>
      <name val="Open Sans"/>
      <family val="2"/>
    </font>
    <font>
      <sz val="10"/>
      <name val="Open Sans"/>
      <family val="2"/>
    </font>
    <font>
      <vertAlign val="superscript"/>
      <sz val="9"/>
      <name val="Open Sans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1" applyFont="1"/>
    <xf numFmtId="7" fontId="3" fillId="0" borderId="0" xfId="1" applyNumberFormat="1" applyFont="1"/>
    <xf numFmtId="0" fontId="4" fillId="0" borderId="0" xfId="1" applyFont="1"/>
    <xf numFmtId="0" fontId="2" fillId="0" borderId="0" xfId="0" applyFont="1" applyAlignment="1">
      <alignment vertical="top"/>
    </xf>
    <xf numFmtId="0" fontId="3" fillId="0" borderId="0" xfId="1" applyFont="1" applyAlignment="1">
      <alignment vertical="top"/>
    </xf>
    <xf numFmtId="0" fontId="7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2" fillId="0" borderId="0" xfId="0" applyFont="1" applyAlignment="1">
      <alignment vertical="center"/>
    </xf>
    <xf numFmtId="164" fontId="8" fillId="0" borderId="1" xfId="2" applyNumberFormat="1" applyFont="1" applyBorder="1" applyAlignment="1">
      <alignment horizontal="right" vertical="center"/>
    </xf>
    <xf numFmtId="165" fontId="8" fillId="0" borderId="1" xfId="1" applyNumberFormat="1" applyFont="1" applyBorder="1" applyAlignment="1">
      <alignment horizontal="right" vertical="center"/>
    </xf>
    <xf numFmtId="165" fontId="8" fillId="0" borderId="2" xfId="1" applyNumberFormat="1" applyFont="1" applyBorder="1" applyAlignment="1">
      <alignment horizontal="right" vertical="center"/>
    </xf>
    <xf numFmtId="165" fontId="8" fillId="0" borderId="3" xfId="1" applyNumberFormat="1" applyFont="1" applyBorder="1" applyAlignment="1">
      <alignment horizontal="right" vertical="center"/>
    </xf>
    <xf numFmtId="165" fontId="8" fillId="0" borderId="4" xfId="1" applyNumberFormat="1" applyFont="1" applyBorder="1" applyAlignment="1">
      <alignment horizontal="right" vertical="center"/>
    </xf>
    <xf numFmtId="165" fontId="8" fillId="0" borderId="1" xfId="1" applyNumberFormat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64" fontId="7" fillId="0" borderId="5" xfId="2" applyNumberFormat="1" applyFont="1" applyBorder="1" applyAlignment="1">
      <alignment horizontal="right" vertical="top"/>
    </xf>
    <xf numFmtId="166" fontId="7" fillId="0" borderId="5" xfId="1" applyNumberFormat="1" applyFont="1" applyBorder="1" applyAlignment="1">
      <alignment horizontal="right" vertical="top"/>
    </xf>
    <xf numFmtId="166" fontId="7" fillId="0" borderId="6" xfId="1" applyNumberFormat="1" applyFont="1" applyBorder="1" applyAlignment="1">
      <alignment horizontal="right" vertical="top"/>
    </xf>
    <xf numFmtId="0" fontId="7" fillId="0" borderId="5" xfId="1" applyFont="1" applyBorder="1" applyAlignment="1">
      <alignment vertical="top" wrapText="1"/>
    </xf>
    <xf numFmtId="164" fontId="7" fillId="0" borderId="0" xfId="2" applyNumberFormat="1" applyFont="1" applyBorder="1" applyAlignment="1">
      <alignment horizontal="right" vertical="top"/>
    </xf>
    <xf numFmtId="166" fontId="7" fillId="0" borderId="0" xfId="1" applyNumberFormat="1" applyFont="1" applyAlignment="1">
      <alignment horizontal="right" vertical="top"/>
    </xf>
    <xf numFmtId="166" fontId="7" fillId="0" borderId="7" xfId="1" applyNumberFormat="1" applyFont="1" applyBorder="1" applyAlignment="1">
      <alignment horizontal="right" vertical="top"/>
    </xf>
    <xf numFmtId="0" fontId="7" fillId="0" borderId="0" xfId="1" applyFont="1" applyAlignment="1">
      <alignment vertical="top" wrapText="1"/>
    </xf>
    <xf numFmtId="165" fontId="7" fillId="0" borderId="0" xfId="1" applyNumberFormat="1" applyFont="1" applyAlignment="1">
      <alignment horizontal="right" vertical="top"/>
    </xf>
    <xf numFmtId="165" fontId="7" fillId="0" borderId="8" xfId="1" applyNumberFormat="1" applyFont="1" applyBorder="1" applyAlignment="1">
      <alignment horizontal="right" vertical="top"/>
    </xf>
    <xf numFmtId="165" fontId="7" fillId="0" borderId="9" xfId="1" applyNumberFormat="1" applyFont="1" applyBorder="1" applyAlignment="1">
      <alignment horizontal="right" vertical="top"/>
    </xf>
    <xf numFmtId="0" fontId="7" fillId="0" borderId="5" xfId="1" applyFont="1" applyBorder="1" applyAlignment="1">
      <alignment horizontal="right" wrapText="1"/>
    </xf>
    <xf numFmtId="0" fontId="9" fillId="0" borderId="0" xfId="0" applyFont="1" applyAlignment="1" applyProtection="1">
      <alignment vertical="top"/>
      <protection locked="0"/>
    </xf>
    <xf numFmtId="0" fontId="7" fillId="0" borderId="0" xfId="1" applyFont="1" applyAlignment="1">
      <alignment horizontal="center" vertical="top"/>
    </xf>
    <xf numFmtId="0" fontId="5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7" fillId="0" borderId="1" xfId="1" applyFont="1" applyBorder="1" applyAlignment="1">
      <alignment horizontal="center" vertical="top"/>
    </xf>
    <xf numFmtId="0" fontId="7" fillId="0" borderId="14" xfId="1" applyFont="1" applyBorder="1" applyAlignment="1">
      <alignment horizontal="right" wrapText="1"/>
    </xf>
    <xf numFmtId="0" fontId="7" fillId="0" borderId="11" xfId="1" applyFont="1" applyBorder="1" applyAlignment="1">
      <alignment horizontal="right" wrapText="1"/>
    </xf>
    <xf numFmtId="0" fontId="7" fillId="0" borderId="10" xfId="1" applyFont="1" applyBorder="1" applyAlignment="1">
      <alignment horizontal="right" wrapText="1"/>
    </xf>
    <xf numFmtId="0" fontId="7" fillId="0" borderId="13" xfId="1" applyFont="1" applyBorder="1" applyAlignment="1">
      <alignment horizontal="right" wrapText="1"/>
    </xf>
    <xf numFmtId="0" fontId="7" fillId="0" borderId="7" xfId="1" applyFont="1" applyBorder="1" applyAlignment="1">
      <alignment horizontal="right" wrapText="1"/>
    </xf>
    <xf numFmtId="0" fontId="7" fillId="0" borderId="6" xfId="1" applyFont="1" applyBorder="1" applyAlignment="1">
      <alignment horizontal="right" wrapText="1"/>
    </xf>
    <xf numFmtId="0" fontId="7" fillId="0" borderId="12" xfId="1" applyFont="1" applyBorder="1" applyAlignment="1">
      <alignment horizontal="center" wrapText="1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12" xfId="1" applyFont="1" applyBorder="1" applyAlignment="1">
      <alignment horizontal="right" wrapText="1"/>
    </xf>
    <xf numFmtId="0" fontId="7" fillId="0" borderId="0" xfId="1" applyFont="1" applyAlignment="1">
      <alignment horizontal="right" wrapText="1"/>
    </xf>
    <xf numFmtId="0" fontId="7" fillId="0" borderId="5" xfId="1" applyFont="1" applyBorder="1" applyAlignment="1">
      <alignment horizontal="right" wrapText="1"/>
    </xf>
  </cellXfs>
  <cellStyles count="3">
    <cellStyle name="Normal" xfId="0" builtinId="0"/>
    <cellStyle name="Normal 2" xfId="1" xr:uid="{ED62C8ED-675E-4428-BD0C-6AE66A8B1616}"/>
    <cellStyle name="Percent 2" xfId="2" xr:uid="{57B2AAB8-CD3A-43C2-AB25-92BACE9C40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AF5AA-D0BF-4054-9141-5C9E06587787}">
  <dimension ref="A1:K20"/>
  <sheetViews>
    <sheetView showGridLines="0" tabSelected="1" workbookViewId="0">
      <selection activeCell="A18" sqref="A18"/>
    </sheetView>
  </sheetViews>
  <sheetFormatPr defaultColWidth="8.7265625" defaultRowHeight="12.5" x14ac:dyDescent="0.25"/>
  <cols>
    <col min="1" max="1" width="49.7265625" style="1" customWidth="1"/>
    <col min="2" max="3" width="8.7265625" style="1"/>
    <col min="4" max="4" width="13.453125" style="1" customWidth="1"/>
    <col min="5" max="16384" width="8.7265625" style="1"/>
  </cols>
  <sheetData>
    <row r="1" spans="1:11" ht="16" customHeight="1" x14ac:dyDescent="0.25">
      <c r="A1" s="32" t="s">
        <v>17</v>
      </c>
      <c r="B1" s="32"/>
      <c r="C1" s="32"/>
      <c r="D1" s="32"/>
      <c r="E1" s="32"/>
      <c r="F1" s="32"/>
      <c r="G1" s="32"/>
      <c r="H1" s="32"/>
    </row>
    <row r="2" spans="1:11" ht="16" customHeight="1" thickBot="1" x14ac:dyDescent="0.3">
      <c r="A2" s="33" t="s">
        <v>16</v>
      </c>
      <c r="B2" s="33"/>
      <c r="C2" s="33"/>
      <c r="D2" s="33"/>
      <c r="E2" s="33"/>
      <c r="F2" s="33"/>
      <c r="G2" s="33"/>
      <c r="H2" s="33"/>
      <c r="K2" s="29"/>
    </row>
    <row r="3" spans="1:11" ht="16" customHeight="1" x14ac:dyDescent="0.25">
      <c r="A3" s="30"/>
      <c r="B3" s="34" t="s">
        <v>15</v>
      </c>
      <c r="C3" s="37" t="s">
        <v>14</v>
      </c>
      <c r="D3" s="44" t="s">
        <v>13</v>
      </c>
      <c r="E3" s="34" t="s">
        <v>12</v>
      </c>
      <c r="F3" s="37" t="s">
        <v>11</v>
      </c>
      <c r="G3" s="40" t="s">
        <v>10</v>
      </c>
      <c r="H3" s="40"/>
      <c r="K3" s="29"/>
    </row>
    <row r="4" spans="1:11" ht="16" customHeight="1" x14ac:dyDescent="0.25">
      <c r="A4" s="42"/>
      <c r="B4" s="35"/>
      <c r="C4" s="38"/>
      <c r="D4" s="45"/>
      <c r="E4" s="35"/>
      <c r="F4" s="38"/>
      <c r="G4" s="41"/>
      <c r="H4" s="41"/>
    </row>
    <row r="5" spans="1:11" ht="16" customHeight="1" x14ac:dyDescent="0.45">
      <c r="A5" s="43"/>
      <c r="B5" s="36"/>
      <c r="C5" s="39"/>
      <c r="D5" s="46"/>
      <c r="E5" s="36"/>
      <c r="F5" s="39"/>
      <c r="G5" s="28" t="s">
        <v>9</v>
      </c>
      <c r="H5" s="28" t="s">
        <v>8</v>
      </c>
    </row>
    <row r="6" spans="1:11" ht="15" customHeight="1" x14ac:dyDescent="0.25">
      <c r="A6" s="24" t="s">
        <v>7</v>
      </c>
      <c r="B6" s="27">
        <v>203.41800000000001</v>
      </c>
      <c r="C6" s="26">
        <v>203.45</v>
      </c>
      <c r="D6" s="27">
        <v>0</v>
      </c>
      <c r="E6" s="27">
        <f>C6+D6</f>
        <v>203.45</v>
      </c>
      <c r="F6" s="26">
        <v>214.99</v>
      </c>
      <c r="G6" s="25">
        <f t="shared" ref="G6:G11" si="0">F6-(C6+D6)</f>
        <v>11.54000000000002</v>
      </c>
      <c r="H6" s="21">
        <f t="shared" ref="H6:H11" si="1">IFERROR(G6/(C6+D6), "N/A")</f>
        <v>5.6721553207176312E-2</v>
      </c>
    </row>
    <row r="7" spans="1:11" ht="15" customHeight="1" x14ac:dyDescent="0.25">
      <c r="A7" s="24" t="s">
        <v>6</v>
      </c>
      <c r="B7" s="22">
        <v>239.27799999999999</v>
      </c>
      <c r="C7" s="23">
        <v>239.3</v>
      </c>
      <c r="D7" s="22">
        <v>0</v>
      </c>
      <c r="E7" s="22">
        <f>C7+D7</f>
        <v>239.3</v>
      </c>
      <c r="F7" s="23">
        <v>252.87</v>
      </c>
      <c r="G7" s="22">
        <f t="shared" si="0"/>
        <v>13.569999999999993</v>
      </c>
      <c r="H7" s="21">
        <f t="shared" si="1"/>
        <v>5.6707062264939379E-2</v>
      </c>
    </row>
    <row r="8" spans="1:11" ht="15" customHeight="1" x14ac:dyDescent="0.25">
      <c r="A8" s="24" t="s">
        <v>5</v>
      </c>
      <c r="B8" s="22">
        <v>123.096</v>
      </c>
      <c r="C8" s="23">
        <v>123.11</v>
      </c>
      <c r="D8" s="22">
        <v>0</v>
      </c>
      <c r="E8" s="22">
        <f>C8+D8</f>
        <v>123.11</v>
      </c>
      <c r="F8" s="23">
        <v>130.09</v>
      </c>
      <c r="G8" s="22">
        <f t="shared" si="0"/>
        <v>6.980000000000004</v>
      </c>
      <c r="H8" s="21">
        <f t="shared" si="1"/>
        <v>5.6697262610673413E-2</v>
      </c>
    </row>
    <row r="9" spans="1:11" ht="15" customHeight="1" x14ac:dyDescent="0.25">
      <c r="A9" s="24" t="s">
        <v>4</v>
      </c>
      <c r="B9" s="22">
        <v>132.55000000000001</v>
      </c>
      <c r="C9" s="23">
        <v>134.07</v>
      </c>
      <c r="D9" s="22">
        <v>0</v>
      </c>
      <c r="E9" s="22">
        <f>C9+D9</f>
        <v>134.07</v>
      </c>
      <c r="F9" s="23">
        <v>156.22999999999999</v>
      </c>
      <c r="G9" s="22">
        <f t="shared" si="0"/>
        <v>22.159999999999997</v>
      </c>
      <c r="H9" s="21">
        <f t="shared" si="1"/>
        <v>0.16528679048258371</v>
      </c>
    </row>
    <row r="10" spans="1:11" ht="15" customHeight="1" x14ac:dyDescent="0.25">
      <c r="A10" s="20" t="s">
        <v>3</v>
      </c>
      <c r="B10" s="18">
        <v>76.19</v>
      </c>
      <c r="C10" s="19">
        <v>74.87</v>
      </c>
      <c r="D10" s="18">
        <v>34</v>
      </c>
      <c r="E10" s="18">
        <f>C10+D10</f>
        <v>108.87</v>
      </c>
      <c r="F10" s="19">
        <v>215.82</v>
      </c>
      <c r="G10" s="18">
        <f t="shared" si="0"/>
        <v>106.94999999999999</v>
      </c>
      <c r="H10" s="17">
        <f t="shared" si="1"/>
        <v>0.98236428768255701</v>
      </c>
    </row>
    <row r="11" spans="1:11" s="9" customFormat="1" ht="16" customHeight="1" thickBot="1" x14ac:dyDescent="0.3">
      <c r="A11" s="16" t="s">
        <v>2</v>
      </c>
      <c r="B11" s="15">
        <f>SUM(B6:B10)</f>
        <v>774.53200000000015</v>
      </c>
      <c r="C11" s="14">
        <f>SUM(C6:C10)</f>
        <v>774.80000000000007</v>
      </c>
      <c r="D11" s="13">
        <f>SUM(D6:D10)</f>
        <v>34</v>
      </c>
      <c r="E11" s="12">
        <f>SUM(E6:E10)</f>
        <v>808.80000000000007</v>
      </c>
      <c r="F11" s="11">
        <f>SUM(F6:F10)</f>
        <v>970</v>
      </c>
      <c r="G11" s="11">
        <f t="shared" si="0"/>
        <v>161.19999999999993</v>
      </c>
      <c r="H11" s="10">
        <f t="shared" si="1"/>
        <v>0.19930761622156271</v>
      </c>
    </row>
    <row r="12" spans="1:11" s="5" customFormat="1" ht="16" customHeight="1" x14ac:dyDescent="0.25">
      <c r="A12" s="8" t="s">
        <v>1</v>
      </c>
      <c r="B12" s="7"/>
      <c r="C12" s="7"/>
      <c r="D12" s="7"/>
      <c r="E12" s="7"/>
      <c r="F12" s="7"/>
      <c r="G12" s="7"/>
      <c r="H12" s="7"/>
    </row>
    <row r="13" spans="1:11" s="5" customFormat="1" ht="16" customHeight="1" x14ac:dyDescent="0.25">
      <c r="A13" s="31" t="s">
        <v>0</v>
      </c>
      <c r="B13" s="31"/>
      <c r="C13" s="31"/>
      <c r="D13" s="31"/>
      <c r="E13" s="31"/>
      <c r="F13" s="31"/>
      <c r="G13" s="6"/>
      <c r="H13" s="6"/>
    </row>
    <row r="17" spans="1:7" ht="14.5" x14ac:dyDescent="0.35">
      <c r="A17" s="4"/>
      <c r="B17" s="2"/>
      <c r="C17" s="2"/>
      <c r="D17" s="2"/>
      <c r="E17" s="2"/>
      <c r="F17" s="2"/>
      <c r="G17" s="3"/>
    </row>
    <row r="18" spans="1:7" ht="14.5" x14ac:dyDescent="0.35">
      <c r="A18" s="2"/>
      <c r="B18" s="2"/>
      <c r="C18" s="2"/>
      <c r="D18" s="2"/>
      <c r="E18" s="2"/>
      <c r="F18" s="2"/>
      <c r="G18" s="3"/>
    </row>
    <row r="19" spans="1:7" ht="14.5" x14ac:dyDescent="0.35">
      <c r="A19" s="2"/>
      <c r="B19" s="2"/>
      <c r="C19" s="2"/>
      <c r="D19" s="2"/>
      <c r="E19" s="2"/>
      <c r="F19" s="2"/>
      <c r="G19" s="3"/>
    </row>
    <row r="20" spans="1:7" ht="14.5" x14ac:dyDescent="0.35">
      <c r="A20" s="2"/>
      <c r="B20" s="2"/>
      <c r="C20" s="2"/>
      <c r="D20" s="2"/>
      <c r="E20" s="2"/>
      <c r="F20" s="2"/>
      <c r="G20" s="2"/>
    </row>
  </sheetData>
  <mergeCells count="10">
    <mergeCell ref="A13:F13"/>
    <mergeCell ref="A1:H1"/>
    <mergeCell ref="A2:H2"/>
    <mergeCell ref="B3:B5"/>
    <mergeCell ref="C3:C5"/>
    <mergeCell ref="E3:E5"/>
    <mergeCell ref="F3:F5"/>
    <mergeCell ref="G3:H4"/>
    <mergeCell ref="A4:A5"/>
    <mergeCell ref="D3:D5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 Funding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Dunigan, Imani</dc:creator>
  <cp:lastModifiedBy>Dunigan, Imani</cp:lastModifiedBy>
  <dcterms:created xsi:type="dcterms:W3CDTF">2023-03-15T18:51:18Z</dcterms:created>
  <dcterms:modified xsi:type="dcterms:W3CDTF">2023-03-16T14:10:17Z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5b5e3cb0-4bc6-4731-92f6-bcf3ea75b413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</Properties>
</file>