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AC2EB074-3BC7-42C1-BA0F-BC3B9B3FCB47}" xr6:coauthVersionLast="47" xr6:coauthVersionMax="47" xr10:uidLastSave="{00000000-0000-0000-0000-000000000000}"/>
  <bookViews>
    <workbookView xWindow="0" yWindow="380" windowWidth="19420" windowHeight="10420" xr2:uid="{BA988849-5E7F-442C-9F90-0D836D022D0A}"/>
  </bookViews>
  <sheets>
    <sheet name="Cent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6" i="1"/>
  <c r="F6" i="1"/>
  <c r="E7" i="1"/>
  <c r="F7" i="1"/>
  <c r="E8" i="1"/>
  <c r="F8" i="1"/>
  <c r="B9" i="1"/>
  <c r="C9" i="1"/>
  <c r="D9" i="1"/>
  <c r="E9" i="1"/>
  <c r="F9" i="1" s="1"/>
</calcChain>
</file>

<file path=xl/sharedStrings.xml><?xml version="1.0" encoding="utf-8"?>
<sst xmlns="http://schemas.openxmlformats.org/spreadsheetml/2006/main" count="14" uniqueCount="14">
  <si>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Captures both the FY 2023 Omnibus appropriation and the Disaster Relief Supplemental base.</t>
    </r>
  </si>
  <si>
    <t>Total</t>
  </si>
  <si>
    <t>STC: Center for Engineering Mechanobiology (CMMI)</t>
  </si>
  <si>
    <t>STC: Sci. &amp; Tech. for Phosphorus Sustainability Center (CBET)</t>
  </si>
  <si>
    <t>Engineering Research Centers (EEC)</t>
  </si>
  <si>
    <t>Artificial Intelligence Research Institutes (Multiple)</t>
  </si>
  <si>
    <t>Percent</t>
  </si>
  <si>
    <t>Amount</t>
  </si>
  <si>
    <r>
      <t>Change over
FY 2023 Estimate
Base Total</t>
    </r>
    <r>
      <rPr>
        <vertAlign val="superscript"/>
        <sz val="9"/>
        <rFont val="Open Sans"/>
        <family val="2"/>
      </rPr>
      <t>1</t>
    </r>
  </si>
  <si>
    <t>FY 2024
Request</t>
  </si>
  <si>
    <r>
      <t>FY 2023 Estimate
 Base Total</t>
    </r>
    <r>
      <rPr>
        <vertAlign val="superscript"/>
        <sz val="9"/>
        <rFont val="Open Sans"/>
        <family val="2"/>
      </rPr>
      <t>1</t>
    </r>
  </si>
  <si>
    <t>FY 2022 
Actual</t>
  </si>
  <si>
    <t>(Dollars in Millions)</t>
  </si>
  <si>
    <t>ENG Funding for Centers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</si>
</sst>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&quot;$&quot;#,##0.00;\-&quot;$&quot;#,##0.00;&quot;-&quot;??"/>
    <numFmt numFmtId="166" formatCode="#,##0.00;\-#,##0.00;&quot;-&quot;??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vertAlign val="superscript"/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top"/>
      <protection locked="0"/>
    </xf>
    <xf numFmtId="164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165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>
      <alignment horizontal="right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3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5" fillId="0" borderId="3" xfId="1" applyFont="1" applyBorder="1" applyAlignment="1">
      <alignment horizontal="center" wrapText="1"/>
    </xf>
  </cellXfs>
  <cellStyles count="2">
    <cellStyle name="Normal" xfId="0" builtinId="0"/>
    <cellStyle name="Normal 2" xfId="1" xr:uid="{A14417AD-2B26-43A1-880D-05662C916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7F54-2863-4E22-9A02-9565811D2EFD}">
  <dimension ref="A1:F11"/>
  <sheetViews>
    <sheetView showGridLines="0" tabSelected="1" zoomScale="110" zoomScaleNormal="110" workbookViewId="0">
      <selection activeCell="D15" sqref="D15"/>
    </sheetView>
  </sheetViews>
  <sheetFormatPr defaultColWidth="8.7265625" defaultRowHeight="13.5" customHeight="1" x14ac:dyDescent="0.45"/>
  <cols>
    <col min="1" max="1" width="49.54296875" style="1" customWidth="1"/>
    <col min="2" max="2" width="9.26953125" style="1" customWidth="1"/>
    <col min="3" max="3" width="10.453125" style="1" customWidth="1"/>
    <col min="4" max="6" width="9.26953125" style="1" customWidth="1"/>
    <col min="7" max="16384" width="8.7265625" style="1"/>
  </cols>
  <sheetData>
    <row r="1" spans="1:6" s="7" customFormat="1" ht="16.149999999999999" customHeight="1" x14ac:dyDescent="0.25">
      <c r="A1" s="20" t="s">
        <v>13</v>
      </c>
      <c r="B1" s="20"/>
      <c r="C1" s="20"/>
      <c r="D1" s="20"/>
      <c r="E1" s="20"/>
      <c r="F1" s="20"/>
    </row>
    <row r="2" spans="1:6" s="7" customFormat="1" ht="15" customHeight="1" thickBot="1" x14ac:dyDescent="0.3">
      <c r="A2" s="21" t="s">
        <v>12</v>
      </c>
      <c r="B2" s="21"/>
      <c r="C2" s="21"/>
      <c r="D2" s="21"/>
      <c r="E2" s="21"/>
      <c r="F2" s="21"/>
    </row>
    <row r="3" spans="1:6" s="14" customFormat="1" ht="45" customHeight="1" x14ac:dyDescent="0.45">
      <c r="A3" s="17"/>
      <c r="B3" s="24" t="s">
        <v>11</v>
      </c>
      <c r="C3" s="22" t="s">
        <v>10</v>
      </c>
      <c r="D3" s="24" t="s">
        <v>9</v>
      </c>
      <c r="E3" s="26" t="s">
        <v>8</v>
      </c>
      <c r="F3" s="26"/>
    </row>
    <row r="4" spans="1:6" s="14" customFormat="1" ht="15" customHeight="1" x14ac:dyDescent="0.45">
      <c r="A4" s="16"/>
      <c r="B4" s="25"/>
      <c r="C4" s="23"/>
      <c r="D4" s="25"/>
      <c r="E4" s="15" t="s">
        <v>7</v>
      </c>
      <c r="F4" s="15" t="s">
        <v>6</v>
      </c>
    </row>
    <row r="5" spans="1:6" s="7" customFormat="1" ht="14.15" customHeight="1" x14ac:dyDescent="0.25">
      <c r="A5" s="7" t="s">
        <v>5</v>
      </c>
      <c r="B5" s="13">
        <v>1</v>
      </c>
      <c r="C5" s="13">
        <v>2</v>
      </c>
      <c r="D5" s="13">
        <v>4</v>
      </c>
      <c r="E5" s="12">
        <f>D5-C5</f>
        <v>2</v>
      </c>
      <c r="F5" s="8">
        <f>IF(C5=0,"N/A",E5/C5)</f>
        <v>1</v>
      </c>
    </row>
    <row r="6" spans="1:6" s="7" customFormat="1" ht="14.15" customHeight="1" x14ac:dyDescent="0.25">
      <c r="A6" s="7" t="s">
        <v>4</v>
      </c>
      <c r="B6" s="10">
        <v>70.47</v>
      </c>
      <c r="C6" s="10">
        <v>68.7</v>
      </c>
      <c r="D6" s="10">
        <v>86.09</v>
      </c>
      <c r="E6" s="9">
        <f>D6-C6</f>
        <v>17.39</v>
      </c>
      <c r="F6" s="8">
        <f>IF(C6=0,"N/A",E6/C6)</f>
        <v>0.25312954876273652</v>
      </c>
    </row>
    <row r="7" spans="1:6" s="7" customFormat="1" ht="14.15" customHeight="1" x14ac:dyDescent="0.25">
      <c r="A7" s="11" t="s">
        <v>3</v>
      </c>
      <c r="B7" s="10">
        <v>5</v>
      </c>
      <c r="C7" s="10">
        <v>5</v>
      </c>
      <c r="D7" s="10">
        <v>5</v>
      </c>
      <c r="E7" s="9">
        <f>D7-C7</f>
        <v>0</v>
      </c>
      <c r="F7" s="8">
        <f>IF(C7=0,"N/A",E7/C7)</f>
        <v>0</v>
      </c>
    </row>
    <row r="8" spans="1:6" s="7" customFormat="1" ht="14.15" customHeight="1" x14ac:dyDescent="0.25">
      <c r="A8" s="7" t="s">
        <v>2</v>
      </c>
      <c r="B8" s="10">
        <v>5</v>
      </c>
      <c r="C8" s="10">
        <v>5</v>
      </c>
      <c r="D8" s="10">
        <v>5</v>
      </c>
      <c r="E8" s="9">
        <f>D8-C8</f>
        <v>0</v>
      </c>
      <c r="F8" s="8">
        <f>IF(C8=0,"N/A",E8/C8)</f>
        <v>0</v>
      </c>
    </row>
    <row r="9" spans="1:6" s="2" customFormat="1" ht="14.15" customHeight="1" thickBot="1" x14ac:dyDescent="0.3">
      <c r="A9" s="6" t="s">
        <v>1</v>
      </c>
      <c r="B9" s="5">
        <f>SUM(B5:B8)</f>
        <v>81.47</v>
      </c>
      <c r="C9" s="5">
        <f>SUM(C5:C8)</f>
        <v>80.7</v>
      </c>
      <c r="D9" s="5">
        <f>SUM(D5:D8)</f>
        <v>100.09</v>
      </c>
      <c r="E9" s="4">
        <f>D9-C9</f>
        <v>19.39</v>
      </c>
      <c r="F9" s="3">
        <f>IF(C9=0,"N/A",E9/C9)</f>
        <v>0.24027261462205701</v>
      </c>
    </row>
    <row r="10" spans="1:6" ht="13.5" customHeight="1" x14ac:dyDescent="0.45">
      <c r="A10" s="18" t="s">
        <v>0</v>
      </c>
      <c r="B10" s="18"/>
      <c r="C10" s="18"/>
      <c r="D10" s="18"/>
      <c r="E10" s="18"/>
      <c r="F10" s="18"/>
    </row>
    <row r="11" spans="1:6" ht="13.5" customHeight="1" x14ac:dyDescent="0.45">
      <c r="A11" s="19"/>
      <c r="B11" s="19"/>
      <c r="C11" s="19"/>
      <c r="D11" s="19"/>
      <c r="E11" s="19"/>
      <c r="F11" s="19"/>
    </row>
  </sheetData>
  <mergeCells count="8">
    <mergeCell ref="A10:F10"/>
    <mergeCell ref="A11:F11"/>
    <mergeCell ref="A1:F1"/>
    <mergeCell ref="A2:F2"/>
    <mergeCell ref="C3:C4"/>
    <mergeCell ref="D3:D4"/>
    <mergeCell ref="E3:F3"/>
    <mergeCell ref="B3:B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2023-03-15T18:53:21Z</dcterms:created>
  <dcterms:modified xsi:type="dcterms:W3CDTF">2023-03-16T14:10:50Z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818dd895-ea91-4b82-b02e-0debe07af23a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