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429ED893-9396-4EB2-8597-B4EB5BA12ABD}" xr6:coauthVersionLast="47" xr6:coauthVersionMax="47" xr10:uidLastSave="{00000000-0000-0000-0000-000000000000}"/>
  <bookViews>
    <workbookView xWindow="-25320" yWindow="240" windowWidth="25440" windowHeight="15390" tabRatio="875" xr2:uid="{2F0BD3C3-3DED-41D9-8C37-0B9F1CC0C743}"/>
  </bookViews>
  <sheets>
    <sheet name="GEO Funding" sheetId="31" r:id="rId1"/>
  </sheets>
  <definedNames>
    <definedName name="_xlnm.Print_Area" localSheetId="0">'GEO Funding'!$A$1:$H$11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1" l="1"/>
  <c r="G7" i="31" s="1"/>
  <c r="H7" i="31" s="1"/>
  <c r="F9" i="31" l="1"/>
  <c r="D9" i="31"/>
  <c r="C9" i="31"/>
  <c r="B9" i="31"/>
  <c r="E8" i="31"/>
  <c r="G8" i="31" s="1"/>
  <c r="H8" i="31" s="1"/>
  <c r="E6" i="31"/>
  <c r="G6" i="31" s="1"/>
  <c r="H6" i="31" s="1"/>
  <c r="E5" i="31"/>
  <c r="E9" i="31" l="1"/>
  <c r="G9" i="31" s="1"/>
  <c r="H9" i="31" s="1"/>
  <c r="G5" i="31"/>
  <c r="H5" i="31" s="1"/>
</calcChain>
</file>

<file path=xl/sharedStrings.xml><?xml version="1.0" encoding="utf-8"?>
<sst xmlns="http://schemas.openxmlformats.org/spreadsheetml/2006/main" count="17" uniqueCount="17">
  <si>
    <t>(Dollars in Millions)</t>
  </si>
  <si>
    <t>Amount</t>
  </si>
  <si>
    <t>Percent</t>
  </si>
  <si>
    <t>Total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</si>
  <si>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</si>
  <si>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</si>
  <si>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</si>
  <si>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</si>
  <si>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 xml:space="preserve"> Disaster 
Relief Supplemental Base</t>
  </si>
  <si>
    <t>Atmospheric and Geospace Sciences (AGS)</t>
  </si>
  <si>
    <t>Earth Sciences (EAR)</t>
  </si>
  <si>
    <t>Ocean Sciences (OCE)</t>
  </si>
  <si>
    <t>Research, Innovation, Synergies, and Education (RISE)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</si>
  <si>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Excludes </t>
    </r>
    <r>
      <rPr>
        <sz val="8"/>
        <rFont val="Open Sans"/>
        <family val="2"/>
      </rPr>
      <t>$40.69</t>
    </r>
    <r>
      <rPr>
        <sz val="8"/>
        <color theme="1"/>
        <rFont val="Open Sans"/>
        <family val="2"/>
      </rPr>
      <t xml:space="preserve"> in American Rescue Plan supplemental funding.</t>
    </r>
  </si>
  <si>
    <t>GEO Funding</t>
  </si>
  <si>
    <t>FY 2023
Estimate
 Total</t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</si>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</sst>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;&quot;-&quot;??"/>
    <numFmt numFmtId="166" formatCode="#,##0.00;\-#,##0.00;&quot;-&quot;??"/>
    <numFmt numFmtId="167" formatCode="0.0%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  <font>
      <sz val="12"/>
      <color rgb="FFFF0000"/>
      <name val="Open Sans"/>
      <family val="2"/>
    </font>
    <font>
      <sz val="8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8" fillId="0" borderId="0" xfId="1" applyFont="1" applyAlignment="1">
      <alignment vertical="top"/>
    </xf>
    <xf numFmtId="0" fontId="1" fillId="0" borderId="0" xfId="1" applyAlignment="1">
      <alignment vertical="top"/>
    </xf>
    <xf numFmtId="0" fontId="7" fillId="0" borderId="0" xfId="1" applyFont="1" applyAlignment="1">
      <alignment vertical="top"/>
    </xf>
    <xf numFmtId="0" fontId="2" fillId="0" borderId="3" xfId="1" applyFont="1" applyBorder="1" applyAlignment="1">
      <alignment horizontal="center"/>
    </xf>
    <xf numFmtId="0" fontId="2" fillId="0" borderId="0" xfId="1" applyFont="1"/>
    <xf numFmtId="164" fontId="2" fillId="0" borderId="10" xfId="1" applyNumberFormat="1" applyFont="1" applyBorder="1" applyAlignment="1">
      <alignment horizontal="right" vertical="top"/>
    </xf>
    <xf numFmtId="164" fontId="2" fillId="0" borderId="0" xfId="1" applyNumberFormat="1" applyFont="1" applyAlignment="1">
      <alignment horizontal="right" vertical="top"/>
    </xf>
    <xf numFmtId="167" fontId="2" fillId="0" borderId="0" xfId="2" applyNumberFormat="1" applyFont="1" applyBorder="1" applyAlignment="1">
      <alignment horizontal="right" vertical="top"/>
    </xf>
    <xf numFmtId="0" fontId="2" fillId="0" borderId="0" xfId="1" applyFont="1" applyAlignment="1">
      <alignment vertical="top"/>
    </xf>
    <xf numFmtId="166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2" fillId="0" borderId="3" xfId="1" applyFont="1" applyBorder="1" applyAlignment="1">
      <alignment vertical="top" wrapText="1"/>
    </xf>
    <xf numFmtId="166" fontId="2" fillId="0" borderId="3" xfId="1" applyNumberFormat="1" applyFont="1" applyBorder="1" applyAlignment="1">
      <alignment horizontal="right" vertical="top"/>
    </xf>
    <xf numFmtId="167" fontId="2" fillId="0" borderId="3" xfId="2" applyNumberFormat="1" applyFont="1" applyBorder="1" applyAlignment="1">
      <alignment horizontal="right" vertical="top"/>
    </xf>
    <xf numFmtId="0" fontId="4" fillId="0" borderId="0" xfId="1" applyFont="1" applyAlignment="1">
      <alignment vertical="top"/>
    </xf>
    <xf numFmtId="7" fontId="1" fillId="0" borderId="0" xfId="1" applyNumberFormat="1"/>
    <xf numFmtId="9" fontId="1" fillId="0" borderId="0" xfId="3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 applyProtection="1">
      <alignment vertical="top"/>
      <protection locked="0"/>
    </xf>
    <xf numFmtId="164" fontId="2" fillId="0" borderId="11" xfId="1" applyNumberFormat="1" applyFont="1" applyBorder="1" applyAlignment="1">
      <alignment horizontal="right" vertical="top"/>
    </xf>
    <xf numFmtId="166" fontId="2" fillId="0" borderId="6" xfId="1" applyNumberFormat="1" applyFont="1" applyBorder="1" applyAlignment="1">
      <alignment horizontal="right" vertical="top"/>
    </xf>
    <xf numFmtId="166" fontId="2" fillId="0" borderId="9" xfId="1" applyNumberFormat="1" applyFont="1" applyBorder="1" applyAlignment="1">
      <alignment horizontal="right" vertical="top"/>
    </xf>
    <xf numFmtId="164" fontId="2" fillId="0" borderId="14" xfId="1" applyNumberFormat="1" applyFont="1" applyBorder="1" applyAlignment="1">
      <alignment horizontal="right" vertical="top"/>
    </xf>
    <xf numFmtId="166" fontId="2" fillId="0" borderId="12" xfId="1" applyNumberFormat="1" applyFont="1" applyBorder="1" applyAlignment="1">
      <alignment horizontal="right" vertical="top"/>
    </xf>
    <xf numFmtId="166" fontId="2" fillId="0" borderId="8" xfId="1" applyNumberFormat="1" applyFont="1" applyBorder="1" applyAlignment="1">
      <alignment horizontal="right" vertical="top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164" fontId="4" fillId="0" borderId="13" xfId="1" applyNumberFormat="1" applyFont="1" applyBorder="1" applyAlignment="1">
      <alignment horizontal="right" vertical="center"/>
    </xf>
    <xf numFmtId="167" fontId="4" fillId="0" borderId="1" xfId="2" applyNumberFormat="1" applyFont="1" applyBorder="1" applyAlignment="1">
      <alignment horizontal="right" vertical="center"/>
    </xf>
    <xf numFmtId="0" fontId="13" fillId="0" borderId="3" xfId="1" applyFont="1" applyBorder="1" applyAlignment="1" applyProtection="1">
      <alignment horizontal="right" wrapText="1" readingOrder="1"/>
      <protection locked="0"/>
    </xf>
    <xf numFmtId="0" fontId="5" fillId="0" borderId="2" xfId="1" applyFont="1" applyBorder="1" applyAlignment="1">
      <alignment horizontal="left"/>
    </xf>
    <xf numFmtId="0" fontId="5" fillId="0" borderId="0" xfId="0" applyFont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right" wrapText="1" readingOrder="1"/>
      <protection locked="0"/>
    </xf>
    <xf numFmtId="0" fontId="9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13" fillId="0" borderId="5" xfId="1" applyFont="1" applyBorder="1" applyAlignment="1" applyProtection="1">
      <alignment horizontal="right" wrapText="1" readingOrder="1"/>
      <protection locked="0"/>
    </xf>
    <xf numFmtId="0" fontId="13" fillId="0" borderId="8" xfId="1" applyFont="1" applyBorder="1" applyAlignment="1" applyProtection="1">
      <alignment horizontal="right" wrapText="1" readingOrder="1"/>
      <protection locked="0"/>
    </xf>
    <xf numFmtId="0" fontId="13" fillId="0" borderId="4" xfId="1" applyFont="1" applyBorder="1" applyAlignment="1" applyProtection="1">
      <alignment horizontal="right" wrapText="1" readingOrder="1"/>
      <protection locked="0"/>
    </xf>
    <xf numFmtId="0" fontId="13" fillId="0" borderId="6" xfId="1" applyFont="1" applyBorder="1" applyAlignment="1" applyProtection="1">
      <alignment horizontal="right" wrapText="1" readingOrder="1"/>
      <protection locked="0"/>
    </xf>
    <xf numFmtId="0" fontId="13" fillId="0" borderId="2" xfId="1" applyFont="1" applyBorder="1" applyAlignment="1" applyProtection="1">
      <alignment horizontal="center" wrapText="1" readingOrder="1"/>
      <protection locked="0"/>
    </xf>
  </cellXfs>
  <cellStyles count="4">
    <cellStyle name="Normal" xfId="0" builtinId="0"/>
    <cellStyle name="Normal 2" xfId="1" xr:uid="{065E737D-DB1B-49C5-8ACD-0DA4DC9165BE}"/>
    <cellStyle name="Percent" xfId="3" builtinId="5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CAA5-6716-49AB-BF9B-C09CD4202A62}">
  <sheetPr>
    <pageSetUpPr fitToPage="1"/>
  </sheetPr>
  <dimension ref="A1:J17"/>
  <sheetViews>
    <sheetView showGridLines="0" tabSelected="1" workbookViewId="0">
      <selection sqref="A1:H1"/>
    </sheetView>
  </sheetViews>
  <sheetFormatPr defaultColWidth="8.7265625" defaultRowHeight="14.5" x14ac:dyDescent="0.35"/>
  <cols>
    <col min="1" max="1" width="42.542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9" width="9.26953125" style="1" customWidth="1"/>
    <col min="10" max="10" width="13.7265625" style="1" customWidth="1"/>
    <col min="11" max="16384" width="8.7265625" style="1"/>
  </cols>
  <sheetData>
    <row r="1" spans="1:10" s="3" customFormat="1" ht="16" customHeight="1" x14ac:dyDescent="0.25">
      <c r="A1" s="38" t="s">
        <v>14</v>
      </c>
      <c r="B1" s="39"/>
      <c r="C1" s="39"/>
      <c r="D1" s="39"/>
      <c r="E1" s="39"/>
      <c r="F1" s="39"/>
      <c r="G1" s="39"/>
      <c r="H1" s="39"/>
      <c r="I1" s="16"/>
      <c r="J1" s="4"/>
    </row>
    <row r="2" spans="1:10" s="3" customFormat="1" ht="15" customHeight="1" thickBot="1" x14ac:dyDescent="0.3">
      <c r="A2" s="40" t="s">
        <v>0</v>
      </c>
      <c r="B2" s="40"/>
      <c r="C2" s="40"/>
      <c r="D2" s="40"/>
      <c r="E2" s="40"/>
      <c r="F2" s="40"/>
      <c r="G2" s="40"/>
      <c r="H2" s="40"/>
      <c r="I2" s="10"/>
      <c r="J2" s="2"/>
    </row>
    <row r="3" spans="1:10" s="3" customFormat="1" ht="40" customHeight="1" x14ac:dyDescent="0.35">
      <c r="A3" s="12"/>
      <c r="B3" s="41" t="s">
        <v>6</v>
      </c>
      <c r="C3" s="37" t="s">
        <v>4</v>
      </c>
      <c r="D3" s="37" t="s">
        <v>8</v>
      </c>
      <c r="E3" s="41" t="s">
        <v>15</v>
      </c>
      <c r="F3" s="43" t="s">
        <v>5</v>
      </c>
      <c r="G3" s="45" t="s">
        <v>16</v>
      </c>
      <c r="H3" s="45"/>
      <c r="I3" s="12"/>
      <c r="J3" s="2"/>
    </row>
    <row r="4" spans="1:10" ht="15" customHeight="1" x14ac:dyDescent="0.35">
      <c r="A4" s="5"/>
      <c r="B4" s="42"/>
      <c r="C4" s="37"/>
      <c r="D4" s="37"/>
      <c r="E4" s="42"/>
      <c r="F4" s="44"/>
      <c r="G4" s="34" t="s">
        <v>1</v>
      </c>
      <c r="H4" s="34" t="s">
        <v>2</v>
      </c>
      <c r="I4" s="6"/>
      <c r="J4" s="21"/>
    </row>
    <row r="5" spans="1:10" s="3" customFormat="1" ht="15" customHeight="1" x14ac:dyDescent="0.25">
      <c r="A5" s="10" t="s">
        <v>9</v>
      </c>
      <c r="B5" s="7">
        <v>288.16560099999998</v>
      </c>
      <c r="C5" s="22">
        <v>288</v>
      </c>
      <c r="D5" s="7">
        <v>5.89</v>
      </c>
      <c r="E5" s="25">
        <f>C5+D5</f>
        <v>293.89</v>
      </c>
      <c r="F5" s="22">
        <v>318.61</v>
      </c>
      <c r="G5" s="8">
        <f>F5-E5</f>
        <v>24.720000000000027</v>
      </c>
      <c r="H5" s="9">
        <f>IFERROR(G5/E5, "N/A")</f>
        <v>8.4113103542141715E-2</v>
      </c>
      <c r="I5" s="10"/>
    </row>
    <row r="6" spans="1:10" s="3" customFormat="1" ht="15" customHeight="1" x14ac:dyDescent="0.25">
      <c r="A6" s="10" t="s">
        <v>10</v>
      </c>
      <c r="B6" s="11">
        <v>202.40857099999999</v>
      </c>
      <c r="C6" s="23">
        <v>202.11</v>
      </c>
      <c r="D6" s="11">
        <v>2</v>
      </c>
      <c r="E6" s="26">
        <f>C6+D6</f>
        <v>204.11</v>
      </c>
      <c r="F6" s="23">
        <v>213.15</v>
      </c>
      <c r="G6" s="11">
        <f t="shared" ref="G6:G9" si="0">F6-E6</f>
        <v>9.039999999999992</v>
      </c>
      <c r="H6" s="9">
        <f t="shared" ref="H6:H9" si="1">IFERROR(G6/E6, "N/A")</f>
        <v>4.4289843711724029E-2</v>
      </c>
      <c r="I6" s="10"/>
    </row>
    <row r="7" spans="1:10" s="3" customFormat="1" ht="15" customHeight="1" x14ac:dyDescent="0.25">
      <c r="A7" s="10" t="s">
        <v>11</v>
      </c>
      <c r="B7" s="11">
        <v>418.814143</v>
      </c>
      <c r="C7" s="23">
        <v>417.05</v>
      </c>
      <c r="D7" s="11">
        <v>16.43</v>
      </c>
      <c r="E7" s="26">
        <f>C7+D7</f>
        <v>433.48</v>
      </c>
      <c r="F7" s="23">
        <v>447.43</v>
      </c>
      <c r="G7" s="11">
        <f t="shared" ref="G7" si="2">F7-E7</f>
        <v>13.949999999999989</v>
      </c>
      <c r="H7" s="9">
        <f t="shared" ref="H7" si="3">IFERROR(G7/E7, "N/A")</f>
        <v>3.2181415520900591E-2</v>
      </c>
      <c r="I7" s="10"/>
    </row>
    <row r="8" spans="1:10" s="3" customFormat="1" ht="15" customHeight="1" x14ac:dyDescent="0.25">
      <c r="A8" s="13" t="s">
        <v>12</v>
      </c>
      <c r="B8" s="14">
        <v>126.33843299999999</v>
      </c>
      <c r="C8" s="24">
        <v>125.096</v>
      </c>
      <c r="D8" s="14">
        <v>11.571999999999999</v>
      </c>
      <c r="E8" s="27">
        <f>C8+D8</f>
        <v>136.66800000000001</v>
      </c>
      <c r="F8" s="24">
        <v>257.19</v>
      </c>
      <c r="G8" s="14">
        <f t="shared" si="0"/>
        <v>120.52199999999999</v>
      </c>
      <c r="H8" s="15">
        <f t="shared" si="1"/>
        <v>0.88185968917376401</v>
      </c>
      <c r="I8" s="10"/>
    </row>
    <row r="9" spans="1:10" s="20" customFormat="1" ht="16" customHeight="1" thickBot="1" x14ac:dyDescent="0.3">
      <c r="A9" s="28" t="s">
        <v>3</v>
      </c>
      <c r="B9" s="29">
        <f>SUM(B5:B8)</f>
        <v>1035.7267479999998</v>
      </c>
      <c r="C9" s="30">
        <f>SUM(C5:C8)</f>
        <v>1032.2560000000001</v>
      </c>
      <c r="D9" s="31">
        <f>SUM(D5:D8)</f>
        <v>35.891999999999996</v>
      </c>
      <c r="E9" s="32">
        <f>SUM(E5:E8)</f>
        <v>1068.1480000000001</v>
      </c>
      <c r="F9" s="30">
        <f>SUM(F5:F8)</f>
        <v>1236.3800000000001</v>
      </c>
      <c r="G9" s="31">
        <f t="shared" si="0"/>
        <v>168.23199999999997</v>
      </c>
      <c r="H9" s="33">
        <f t="shared" si="1"/>
        <v>0.15749877357819322</v>
      </c>
      <c r="I9" s="19"/>
    </row>
    <row r="10" spans="1:10" ht="15" customHeight="1" x14ac:dyDescent="0.35">
      <c r="A10" s="35" t="s">
        <v>13</v>
      </c>
      <c r="B10" s="35"/>
      <c r="C10" s="35"/>
      <c r="D10" s="35"/>
      <c r="E10" s="35"/>
      <c r="F10" s="35"/>
      <c r="G10" s="35"/>
      <c r="H10" s="35"/>
      <c r="I10" s="6"/>
    </row>
    <row r="11" spans="1:10" ht="15" customHeight="1" x14ac:dyDescent="0.35">
      <c r="A11" s="36" t="s">
        <v>7</v>
      </c>
      <c r="B11" s="36"/>
      <c r="C11" s="36"/>
      <c r="D11" s="36"/>
      <c r="E11" s="36"/>
      <c r="F11" s="36"/>
      <c r="G11" s="36"/>
      <c r="H11" s="36"/>
    </row>
    <row r="13" spans="1:10" x14ac:dyDescent="0.35">
      <c r="G13" s="17"/>
      <c r="H13" s="18"/>
    </row>
    <row r="14" spans="1:10" x14ac:dyDescent="0.35">
      <c r="G14" s="17"/>
      <c r="H14" s="18"/>
    </row>
    <row r="15" spans="1:10" x14ac:dyDescent="0.35">
      <c r="G15" s="17"/>
      <c r="H15" s="18"/>
    </row>
    <row r="16" spans="1:10" x14ac:dyDescent="0.35">
      <c r="G16" s="17"/>
      <c r="H16" s="18"/>
    </row>
    <row r="17" spans="7:8" x14ac:dyDescent="0.35">
      <c r="G17" s="17"/>
      <c r="H17" s="18"/>
    </row>
  </sheetData>
  <mergeCells count="10">
    <mergeCell ref="A10:H10"/>
    <mergeCell ref="A11:H11"/>
    <mergeCell ref="D3:D4"/>
    <mergeCell ref="A1:H1"/>
    <mergeCell ref="A2:H2"/>
    <mergeCell ref="B3:B4"/>
    <mergeCell ref="C3:C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GEO Funding</vt:lpstr>
      <vt:lpstr>'GEO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2023-03-16T19:35:50Z</cp:lastPrinted>
  <dcterms:created xsi:type="dcterms:W3CDTF">2018-11-16T16:51:05Z</dcterms:created>
  <dcterms:modified xsi:type="dcterms:W3CDTF">2023-03-16T19:36:26Z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0452e308-3b7d-4e5f-896f-e0665feaec01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