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F2D6D5C9-D0E4-433B-B382-4D88A3FB350B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EAR" sheetId="35" r:id="rId1"/>
  </sheets>
  <definedNames>
    <definedName name="_xlnm.Print_Area" localSheetId="0">EAR!$A$1:$H$10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5" l="1"/>
  <c r="G8" i="35" s="1"/>
  <c r="H8" i="35" s="1"/>
  <c r="E7" i="35"/>
  <c r="G7" i="35" s="1"/>
  <c r="H7" i="35" s="1"/>
  <c r="F6" i="35"/>
  <c r="D6" i="35"/>
  <c r="C6" i="35"/>
  <c r="B6" i="35"/>
  <c r="E5" i="35"/>
  <c r="G5" i="35" s="1"/>
  <c r="H5" i="35" s="1"/>
  <c r="E6" i="35" l="1"/>
  <c r="G6" i="35"/>
  <c r="H6" i="35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<sst xmlns="http://schemas.openxmlformats.org/spreadsheetml/2006/main" count="16" uniqueCount="16">
  <si>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</si>
  <si>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</si>
  <si>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</si>
  <si>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</si>
  <si>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</si>
  <si>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</si>
  <si>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</si>
  <si>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</si>
  <si>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</si>
  <si>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</si>
  <si>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</si>
  <si>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 xml:space="preserve"> Disaster 
Relief Supplemental Base</t>
  </si>
  <si>
    <t>EAR Funding</t>
  </si>
  <si>
    <t>FY 2023
Estimate
 Total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</si>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</sst>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167" fontId="5" fillId="0" borderId="4" xfId="0" applyNumberFormat="1" applyFont="1" applyBorder="1" applyAlignment="1">
      <alignment horizontal="right" vertical="center"/>
    </xf>
    <xf numFmtId="4" fontId="2" fillId="0" borderId="0" xfId="0" applyNumberFormat="1" applyFont="1" applyProtection="1"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0" fillId="0" borderId="6" xfId="1" applyFont="1" applyBorder="1" applyAlignment="1" applyProtection="1">
      <alignment horizontal="right" wrapText="1" readingOrder="1"/>
      <protection locked="0"/>
    </xf>
    <xf numFmtId="0" fontId="10" fillId="0" borderId="9" xfId="1" applyFont="1" applyBorder="1" applyAlignment="1" applyProtection="1">
      <alignment horizontal="right" wrapText="1" readingOrder="1"/>
      <protection locked="0"/>
    </xf>
    <xf numFmtId="0" fontId="10" fillId="0" borderId="2" xfId="1" applyFont="1" applyBorder="1" applyAlignment="1" applyProtection="1">
      <alignment horizontal="center" wrapText="1" readingOrder="1"/>
      <protection locked="0"/>
    </xf>
    <xf numFmtId="0" fontId="10" fillId="0" borderId="0" xfId="1" applyFont="1" applyAlignment="1" applyProtection="1">
      <alignment horizontal="right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10" fillId="0" borderId="10" xfId="1" applyFont="1" applyBorder="1" applyAlignment="1" applyProtection="1">
      <alignment horizontal="right" wrapText="1" readingOrder="1"/>
      <protection locked="0"/>
    </xf>
    <xf numFmtId="0" fontId="6" fillId="0" borderId="2" xfId="0" applyFont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D6EF-E938-41DF-884E-ACD98827BBE8}">
  <sheetPr>
    <pageSetUpPr fitToPage="1"/>
  </sheetPr>
  <dimension ref="A1:K11"/>
  <sheetViews>
    <sheetView showGridLines="0" tabSelected="1" workbookViewId="0">
      <selection sqref="A1:H1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13"/>
      <c r="J1" s="13"/>
      <c r="K1" s="13"/>
    </row>
    <row r="2" spans="1:11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11" s="5" customFormat="1" ht="40" customHeight="1" x14ac:dyDescent="0.35">
      <c r="A3" s="10"/>
      <c r="B3" s="30" t="s">
        <v>9</v>
      </c>
      <c r="C3" s="33" t="s">
        <v>7</v>
      </c>
      <c r="D3" s="33" t="s">
        <v>11</v>
      </c>
      <c r="E3" s="30" t="s">
        <v>13</v>
      </c>
      <c r="F3" s="34" t="s">
        <v>8</v>
      </c>
      <c r="G3" s="32" t="s">
        <v>15</v>
      </c>
      <c r="H3" s="32"/>
      <c r="I3" s="12"/>
      <c r="J3" s="12"/>
    </row>
    <row r="4" spans="1:11" s="2" customFormat="1" ht="15" customHeight="1" x14ac:dyDescent="0.35">
      <c r="A4" s="4"/>
      <c r="B4" s="31"/>
      <c r="C4" s="33"/>
      <c r="D4" s="33"/>
      <c r="E4" s="31"/>
      <c r="F4" s="35"/>
      <c r="G4" s="25" t="s">
        <v>1</v>
      </c>
      <c r="H4" s="25" t="s">
        <v>2</v>
      </c>
    </row>
    <row r="5" spans="1:11" s="18" customFormat="1" ht="16" customHeight="1" x14ac:dyDescent="0.25">
      <c r="A5" s="14" t="s">
        <v>3</v>
      </c>
      <c r="B5" s="15">
        <v>202.40857099999999</v>
      </c>
      <c r="C5" s="16">
        <v>202.11</v>
      </c>
      <c r="D5" s="15">
        <v>2</v>
      </c>
      <c r="E5" s="23">
        <f>C5+D5</f>
        <v>204.11</v>
      </c>
      <c r="F5" s="16">
        <v>213.15</v>
      </c>
      <c r="G5" s="19">
        <f>F5-E5</f>
        <v>9.039999999999992</v>
      </c>
      <c r="H5" s="17">
        <f>IFERROR(G5/E5, "N/A")</f>
        <v>4.4289843711724029E-2</v>
      </c>
    </row>
    <row r="6" spans="1:11" s="5" customFormat="1" ht="15" customHeight="1" x14ac:dyDescent="0.25">
      <c r="A6" s="5" t="s">
        <v>4</v>
      </c>
      <c r="B6" s="7">
        <f>B5-B7-B8</f>
        <v>135.26036699999997</v>
      </c>
      <c r="C6" s="11">
        <f t="shared" ref="C6:D6" si="0">C5-C7-C8</f>
        <v>135.02000000000001</v>
      </c>
      <c r="D6" s="7">
        <f t="shared" si="0"/>
        <v>0</v>
      </c>
      <c r="E6" s="24">
        <f t="shared" ref="E6:E8" si="1">C6+D6</f>
        <v>135.02000000000001</v>
      </c>
      <c r="F6" s="11">
        <f>F5-F7-F8</f>
        <v>134.54000000000002</v>
      </c>
      <c r="G6" s="8">
        <f t="shared" ref="G6:G8" si="2">F6-E6</f>
        <v>-0.47999999999998977</v>
      </c>
      <c r="H6" s="6">
        <f t="shared" ref="H6:H8" si="3">IFERROR(G6/E6, "N/A")</f>
        <v>-3.5550288846096113E-3</v>
      </c>
    </row>
    <row r="7" spans="1:11" s="5" customFormat="1" ht="15" customHeight="1" x14ac:dyDescent="0.25">
      <c r="A7" s="5" t="s">
        <v>5</v>
      </c>
      <c r="B7" s="7">
        <v>7.1370990000000001</v>
      </c>
      <c r="C7" s="11">
        <v>6.71</v>
      </c>
      <c r="D7" s="7">
        <v>0</v>
      </c>
      <c r="E7" s="24">
        <f t="shared" si="1"/>
        <v>6.71</v>
      </c>
      <c r="F7" s="11">
        <v>9.1999999999999993</v>
      </c>
      <c r="G7" s="8">
        <f t="shared" si="2"/>
        <v>2.4899999999999993</v>
      </c>
      <c r="H7" s="6">
        <f t="shared" si="3"/>
        <v>0.37108792846497757</v>
      </c>
    </row>
    <row r="8" spans="1:11" s="5" customFormat="1" ht="15" customHeight="1" thickBot="1" x14ac:dyDescent="0.3">
      <c r="A8" s="5" t="s">
        <v>6</v>
      </c>
      <c r="B8" s="7">
        <v>60.011105000000001</v>
      </c>
      <c r="C8" s="22">
        <v>60.38</v>
      </c>
      <c r="D8" s="21">
        <v>2</v>
      </c>
      <c r="E8" s="24">
        <f t="shared" si="1"/>
        <v>62.38</v>
      </c>
      <c r="F8" s="11">
        <v>69.41</v>
      </c>
      <c r="G8" s="8">
        <f t="shared" si="2"/>
        <v>7.029999999999994</v>
      </c>
      <c r="H8" s="6">
        <f t="shared" si="3"/>
        <v>0.11269637704392424</v>
      </c>
    </row>
    <row r="9" spans="1:11" s="3" customFormat="1" ht="16" customHeight="1" x14ac:dyDescent="0.25">
      <c r="A9" s="36" t="s">
        <v>14</v>
      </c>
      <c r="B9" s="36"/>
      <c r="C9" s="36"/>
      <c r="D9" s="36"/>
      <c r="E9" s="36"/>
      <c r="F9" s="36"/>
      <c r="G9" s="36"/>
      <c r="H9" s="36"/>
      <c r="I9" s="5"/>
      <c r="J9" s="5"/>
      <c r="K9" s="5"/>
    </row>
    <row r="10" spans="1:11" ht="13.5" customHeight="1" x14ac:dyDescent="0.4">
      <c r="A10" s="26" t="s">
        <v>10</v>
      </c>
      <c r="B10" s="27"/>
      <c r="C10" s="27"/>
      <c r="D10" s="27"/>
      <c r="E10" s="27"/>
      <c r="F10" s="27"/>
      <c r="G10" s="27"/>
      <c r="H10" s="27"/>
    </row>
    <row r="11" spans="1:11" ht="13.5" customHeight="1" x14ac:dyDescent="0.4">
      <c r="B11" s="20"/>
      <c r="C11" s="20"/>
      <c r="D11" s="20"/>
      <c r="F11" s="20"/>
    </row>
  </sheetData>
  <mergeCells count="10">
    <mergeCell ref="A10:H10"/>
    <mergeCell ref="A9:H9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F6 E5 E7:E8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EAR</vt:lpstr>
      <vt:lpstr>EAR!Print_Area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