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20885D2A-1E87-4376-B6B9-27E6B9298163}" xr6:coauthVersionLast="47" xr6:coauthVersionMax="47" xr10:uidLastSave="{00000000-0000-0000-0000-000000000000}"/>
  <bookViews>
    <workbookView xWindow="-25320" yWindow="240" windowWidth="25440" windowHeight="15390" tabRatio="875" xr2:uid="{2F0BD3C3-3DED-41D9-8C37-0B9F1CC0C743}"/>
  </bookViews>
  <sheets>
    <sheet name="OCE" sheetId="36" r:id="rId1"/>
  </sheets>
  <definedNames>
    <definedName name="_xlnm.Print_Area" localSheetId="0">OCE!$A$1:$H$10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6" l="1"/>
  <c r="G8" i="36" s="1"/>
  <c r="H8" i="36" s="1"/>
  <c r="E7" i="36"/>
  <c r="G7" i="36" s="1"/>
  <c r="H7" i="36" s="1"/>
  <c r="F6" i="36"/>
  <c r="D6" i="36"/>
  <c r="C6" i="36"/>
  <c r="B6" i="36"/>
  <c r="E5" i="36"/>
  <c r="G5" i="36" s="1"/>
  <c r="H5" i="36" s="1"/>
  <c r="E6" i="36" l="1"/>
  <c r="G6" i="36" s="1"/>
  <c r="H6" i="36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<sst xmlns="http://schemas.openxmlformats.org/spreadsheetml/2006/main" count="16" uniqueCount="16">
  <si>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</si>
  <si>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</si>
  <si>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</si>
  <si>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</si>
  <si>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</si>
  <si>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</si>
  <si>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</si>
  <si>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FY 2023
Estimate Base</t>
  </si>
  <si>
    <t>FY 2024 
Request</t>
  </si>
  <si>
    <r>
      <t>FY 2022
Actual</t>
    </r>
    <r>
      <rPr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</si>
  <si>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</si>
  <si>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 xml:space="preserve"> Disaster 
Relief Supplemental Base</t>
  </si>
  <si>
    <t>OCE Funding</t>
  </si>
  <si>
    <t>FY 2023
Estimate
 Total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</si>
  <si>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Does not captured funding provided by the American Rescue Plan supplemental appropriation.</t>
    </r>
  </si>
  <si>
    <r>
      <t>Change over
FY 2023 Base Total</t>
    </r>
    <r>
      <rPr>
        <vertAlign val="superscript"/>
        <sz val="9"/>
        <color theme="1"/>
        <rFont val="Open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</si>
</sst>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8"/>
      <color theme="1"/>
      <name val="Open Sans"/>
      <family val="2"/>
    </font>
    <font>
      <sz val="9"/>
      <color theme="1" tint="4.9989318521683403E-2"/>
      <name val="Open San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6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0" xfId="1" applyFont="1" applyAlignment="1">
      <alignment horizontal="center" wrapText="1"/>
    </xf>
    <xf numFmtId="0" fontId="8" fillId="0" borderId="0" xfId="0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167" fontId="5" fillId="0" borderId="4" xfId="0" applyNumberFormat="1" applyFont="1" applyBorder="1" applyAlignment="1">
      <alignment horizontal="right" vertical="center"/>
    </xf>
    <xf numFmtId="4" fontId="2" fillId="0" borderId="0" xfId="0" applyNumberFormat="1" applyFont="1" applyProtection="1"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8" xfId="0" applyNumberFormat="1" applyFont="1" applyBorder="1" applyAlignment="1" applyProtection="1">
      <alignment horizontal="right" vertical="top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166" fontId="3" fillId="0" borderId="13" xfId="0" applyNumberFormat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0" fillId="0" borderId="6" xfId="1" applyFont="1" applyBorder="1" applyAlignment="1" applyProtection="1">
      <alignment horizontal="right" wrapText="1" readingOrder="1"/>
      <protection locked="0"/>
    </xf>
    <xf numFmtId="0" fontId="10" fillId="0" borderId="9" xfId="1" applyFont="1" applyBorder="1" applyAlignment="1" applyProtection="1">
      <alignment horizontal="right" wrapText="1" readingOrder="1"/>
      <protection locked="0"/>
    </xf>
    <xf numFmtId="0" fontId="10" fillId="0" borderId="0" xfId="1" applyFont="1" applyAlignment="1" applyProtection="1">
      <alignment horizontal="right" wrapText="1" readingOrder="1"/>
      <protection locked="0"/>
    </xf>
    <xf numFmtId="0" fontId="10" fillId="0" borderId="5" xfId="1" applyFont="1" applyBorder="1" applyAlignment="1" applyProtection="1">
      <alignment horizontal="right" wrapText="1" readingOrder="1"/>
      <protection locked="0"/>
    </xf>
    <xf numFmtId="0" fontId="10" fillId="0" borderId="10" xfId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wrapText="1" readingOrder="1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109A-FCB7-4C3E-96DF-E05205BFF229}">
  <sheetPr>
    <pageSetUpPr fitToPage="1"/>
  </sheetPr>
  <dimension ref="A1:K11"/>
  <sheetViews>
    <sheetView showGridLines="0" tabSelected="1" workbookViewId="0">
      <selection activeCell="C13" sqref="C13"/>
    </sheetView>
  </sheetViews>
  <sheetFormatPr defaultColWidth="8.7265625" defaultRowHeight="14.5" x14ac:dyDescent="0.4"/>
  <cols>
    <col min="1" max="1" width="19.1796875" style="1" bestFit="1" customWidth="1"/>
    <col min="2" max="3" width="8.6328125" style="1" customWidth="1"/>
    <col min="4" max="4" width="11.6328125" style="1" customWidth="1"/>
    <col min="5" max="8" width="8.6328125" style="1" customWidth="1"/>
    <col min="9" max="11" width="9.26953125" style="1" customWidth="1"/>
    <col min="12" max="16384" width="8.7265625" style="1"/>
  </cols>
  <sheetData>
    <row r="1" spans="1:11" s="9" customFormat="1" ht="16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  <c r="I1" s="13"/>
      <c r="J1" s="13"/>
      <c r="K1" s="13"/>
    </row>
    <row r="2" spans="1:11" s="5" customFormat="1" ht="15" customHeight="1" thickBot="1" x14ac:dyDescent="0.3">
      <c r="A2" s="30" t="s">
        <v>0</v>
      </c>
      <c r="B2" s="30"/>
      <c r="C2" s="30"/>
      <c r="D2" s="30"/>
      <c r="E2" s="30"/>
      <c r="F2" s="30"/>
      <c r="G2" s="30"/>
      <c r="H2" s="30"/>
    </row>
    <row r="3" spans="1:11" s="5" customFormat="1" ht="40" customHeight="1" x14ac:dyDescent="0.35">
      <c r="A3" s="10"/>
      <c r="B3" s="31" t="s">
        <v>9</v>
      </c>
      <c r="C3" s="33" t="s">
        <v>7</v>
      </c>
      <c r="D3" s="33" t="s">
        <v>11</v>
      </c>
      <c r="E3" s="31" t="s">
        <v>13</v>
      </c>
      <c r="F3" s="34" t="s">
        <v>8</v>
      </c>
      <c r="G3" s="36" t="s">
        <v>15</v>
      </c>
      <c r="H3" s="36"/>
      <c r="I3" s="12"/>
      <c r="J3" s="12"/>
    </row>
    <row r="4" spans="1:11" s="2" customFormat="1" ht="15" customHeight="1" x14ac:dyDescent="0.35">
      <c r="A4" s="4"/>
      <c r="B4" s="32"/>
      <c r="C4" s="33"/>
      <c r="D4" s="33"/>
      <c r="E4" s="32"/>
      <c r="F4" s="35"/>
      <c r="G4" s="25" t="s">
        <v>1</v>
      </c>
      <c r="H4" s="25" t="s">
        <v>2</v>
      </c>
    </row>
    <row r="5" spans="1:11" s="18" customFormat="1" ht="16" customHeight="1" x14ac:dyDescent="0.25">
      <c r="A5" s="14" t="s">
        <v>3</v>
      </c>
      <c r="B5" s="15">
        <v>418.814143</v>
      </c>
      <c r="C5" s="16">
        <v>417.05</v>
      </c>
      <c r="D5" s="15">
        <v>16.43</v>
      </c>
      <c r="E5" s="23">
        <f>C5+D5</f>
        <v>433.48</v>
      </c>
      <c r="F5" s="16">
        <v>447.43</v>
      </c>
      <c r="G5" s="19">
        <f>F5-E5</f>
        <v>13.949999999999989</v>
      </c>
      <c r="H5" s="17">
        <f>IFERROR(G5/E5, "N/A")</f>
        <v>3.2181415520900591E-2</v>
      </c>
    </row>
    <row r="6" spans="1:11" s="5" customFormat="1" ht="15" customHeight="1" x14ac:dyDescent="0.25">
      <c r="A6" s="5" t="s">
        <v>4</v>
      </c>
      <c r="B6" s="7">
        <f>B5-B7-B8</f>
        <v>178.11100100000002</v>
      </c>
      <c r="C6" s="11">
        <f t="shared" ref="C6:D6" si="0">C5-C7-C8</f>
        <v>185.84</v>
      </c>
      <c r="D6" s="7">
        <f t="shared" si="0"/>
        <v>0</v>
      </c>
      <c r="E6" s="24">
        <f t="shared" ref="E6:E8" si="1">C6+D6</f>
        <v>185.84</v>
      </c>
      <c r="F6" s="11">
        <f>F5-F7-F8</f>
        <v>186.11</v>
      </c>
      <c r="G6" s="8">
        <f t="shared" ref="G6:G8" si="2">F6-E6</f>
        <v>0.27000000000001023</v>
      </c>
      <c r="H6" s="6">
        <f t="shared" ref="H6:H8" si="3">IFERROR(G6/E6, "N/A")</f>
        <v>1.4528626775721601E-3</v>
      </c>
    </row>
    <row r="7" spans="1:11" s="5" customFormat="1" ht="15" customHeight="1" x14ac:dyDescent="0.25">
      <c r="A7" s="5" t="s">
        <v>5</v>
      </c>
      <c r="B7" s="7">
        <v>10.763337999999999</v>
      </c>
      <c r="C7" s="11">
        <v>9.1300000000000008</v>
      </c>
      <c r="D7" s="7">
        <v>0</v>
      </c>
      <c r="E7" s="24">
        <f t="shared" si="1"/>
        <v>9.1300000000000008</v>
      </c>
      <c r="F7" s="11">
        <v>10.96</v>
      </c>
      <c r="G7" s="8">
        <f t="shared" si="2"/>
        <v>1.83</v>
      </c>
      <c r="H7" s="6">
        <f t="shared" si="3"/>
        <v>0.2004381161007667</v>
      </c>
    </row>
    <row r="8" spans="1:11" s="5" customFormat="1" ht="15" customHeight="1" thickBot="1" x14ac:dyDescent="0.3">
      <c r="A8" s="5" t="s">
        <v>6</v>
      </c>
      <c r="B8" s="7">
        <v>229.93980400000001</v>
      </c>
      <c r="C8" s="22">
        <v>222.08</v>
      </c>
      <c r="D8" s="21">
        <v>16.43</v>
      </c>
      <c r="E8" s="24">
        <f t="shared" si="1"/>
        <v>238.51000000000002</v>
      </c>
      <c r="F8" s="11">
        <v>250.36</v>
      </c>
      <c r="G8" s="8">
        <f t="shared" si="2"/>
        <v>11.849999999999994</v>
      </c>
      <c r="H8" s="6">
        <f t="shared" si="3"/>
        <v>4.9683451427613073E-2</v>
      </c>
    </row>
    <row r="9" spans="1:11" s="3" customFormat="1" ht="16" customHeight="1" x14ac:dyDescent="0.25">
      <c r="A9" s="28" t="s">
        <v>14</v>
      </c>
      <c r="B9" s="28"/>
      <c r="C9" s="28"/>
      <c r="D9" s="28"/>
      <c r="E9" s="28"/>
      <c r="F9" s="28"/>
      <c r="G9" s="28"/>
      <c r="H9" s="28"/>
      <c r="I9" s="5"/>
      <c r="J9" s="5"/>
      <c r="K9" s="5"/>
    </row>
    <row r="10" spans="1:11" ht="13.5" customHeight="1" x14ac:dyDescent="0.4">
      <c r="A10" s="26" t="s">
        <v>10</v>
      </c>
      <c r="B10" s="27"/>
      <c r="C10" s="27"/>
      <c r="D10" s="27"/>
      <c r="E10" s="27"/>
      <c r="F10" s="27"/>
      <c r="G10" s="27"/>
      <c r="H10" s="27"/>
    </row>
    <row r="11" spans="1:11" ht="13.5" customHeight="1" x14ac:dyDescent="0.4">
      <c r="B11" s="20"/>
      <c r="C11" s="20"/>
      <c r="D11" s="20"/>
      <c r="F11" s="20"/>
    </row>
  </sheetData>
  <mergeCells count="10">
    <mergeCell ref="A10:H10"/>
    <mergeCell ref="A9:H9"/>
    <mergeCell ref="A1:H1"/>
    <mergeCell ref="A2:H2"/>
    <mergeCell ref="B3:B4"/>
    <mergeCell ref="C3:C4"/>
    <mergeCell ref="D3:D4"/>
    <mergeCell ref="E3:E4"/>
    <mergeCell ref="F3:F4"/>
    <mergeCell ref="G3:H3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  <ignoredErrors>
    <ignoredError sqref="B6:D6 F6 E5 E7:E8" unlockedFormula="1"/>
    <ignoredError sqref="E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OCE</vt:lpstr>
      <vt:lpstr>OCE!Print_Area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Sabus, Chantel L.</cp:lastModifiedBy>
  <cp:lastPrinted>2023-03-16T19:35:50Z</cp:lastPrinted>
  <dcterms:created xsi:type="dcterms:W3CDTF">2018-11-16T16:51:05Z</dcterms:created>
  <dcterms:modified xsi:type="dcterms:W3CDTF">2023-03-16T19:41:51Z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0452e308-3b7d-4e5f-896f-e0665feaec01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