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64F3B8F-F74F-47BE-BB8E-C45EBAE03F09}" xr6:coauthVersionLast="47" xr6:coauthVersionMax="47" xr10:uidLastSave="{00000000-0000-0000-0000-000000000000}"/>
  <bookViews>
    <workbookView xWindow="-25320" yWindow="240" windowWidth="25440" windowHeight="15390" tabRatio="710" xr2:uid="{2F0BD3C3-3DED-41D9-8C37-0B9F1CC0C743}"/>
  </bookViews>
  <sheets>
    <sheet name="EPSCoR Funding" sheetId="10" r:id="rId1"/>
  </sheets>
  <definedNames>
    <definedName name="_xlnm.Print_Area" localSheetId="0">'EPSCoR Funding'!$A$1:$H$11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0" l="1"/>
  <c r="H6" i="10"/>
  <c r="E9" i="10"/>
  <c r="E8" i="10"/>
  <c r="E7" i="10"/>
  <c r="G7" i="10" s="1"/>
  <c r="H7" i="10" s="1"/>
  <c r="F6" i="10"/>
  <c r="D6" i="10"/>
  <c r="C6" i="10"/>
  <c r="E6" i="10" s="1"/>
  <c r="B6" i="10"/>
  <c r="G8" i="10" l="1"/>
  <c r="H8" i="10" s="1"/>
  <c r="G9" i="10"/>
  <c r="H9" i="10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<sst xmlns="http://schemas.openxmlformats.org/spreadsheetml/2006/main" count="16" uniqueCount="16">
  <si>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</si>
  <si>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</si>
  <si>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</si>
  <si>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</si>
  <si>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EPSCoR Funding</t>
  </si>
  <si>
    <t>Research Infrastructure Improvement</t>
  </si>
  <si>
    <t>Co-Funding</t>
  </si>
  <si>
    <t>Outreach and Workshops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</si>
  <si>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FY 2023 funding includes one-time funding above Congressional directed level of $245.0 million through the Strategic Initiatives Resources line for targetted investments for EPSCoR co-funding ($10.0 million).</t>
    </r>
  </si>
  <si>
    <t>FY 2023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</si>
  <si>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</si>
  <si>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FY 2023
Estimate 
Total</t>
  </si>
  <si>
    <t>FY 2024 
Request</t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</si>
  <si>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</si>
  <si>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Disaster Relief 
Supplemental Base</t>
  </si>
  <si>
    <r>
      <t>Change over
FY 2023 Base Total</t>
    </r>
    <r>
      <rPr>
        <vertAlign val="superscript"/>
        <sz val="9"/>
        <color theme="1"/>
        <rFont val="Open Sans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</si>
</sst>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theme="1"/>
      <name val="Arial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5" fontId="4" fillId="0" borderId="4" xfId="0" applyNumberFormat="1" applyFont="1" applyBorder="1" applyAlignment="1" applyProtection="1">
      <alignment horizontal="right" vertical="top"/>
      <protection locked="0"/>
    </xf>
    <xf numFmtId="165" fontId="3" fillId="0" borderId="0" xfId="3" applyNumberFormat="1" applyFont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5" fontId="3" fillId="0" borderId="1" xfId="3" applyNumberFormat="1" applyFont="1" applyBorder="1" applyAlignment="1" applyProtection="1">
      <alignment horizontal="right" vertical="top"/>
      <protection locked="0"/>
    </xf>
    <xf numFmtId="166" fontId="3" fillId="0" borderId="6" xfId="0" applyNumberFormat="1" applyFont="1" applyBorder="1" applyAlignment="1" applyProtection="1">
      <alignment horizontal="right" vertical="top"/>
      <protection locked="0"/>
    </xf>
    <xf numFmtId="164" fontId="4" fillId="0" borderId="8" xfId="0" applyNumberFormat="1" applyFont="1" applyBorder="1" applyAlignment="1" applyProtection="1">
      <alignment horizontal="right" vertical="top"/>
      <protection locked="0"/>
    </xf>
    <xf numFmtId="166" fontId="3" fillId="0" borderId="9" xfId="0" applyNumberFormat="1" applyFont="1" applyBorder="1" applyAlignment="1" applyProtection="1">
      <alignment horizontal="right" vertical="top"/>
      <protection locked="0"/>
    </xf>
    <xf numFmtId="0" fontId="11" fillId="0" borderId="3" xfId="2" applyFont="1" applyBorder="1" applyAlignment="1">
      <alignment horizontal="right" wrapText="1"/>
    </xf>
    <xf numFmtId="0" fontId="11" fillId="0" borderId="2" xfId="0" applyFont="1" applyBorder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11" fillId="0" borderId="3" xfId="0" applyFont="1" applyBorder="1" applyProtection="1">
      <protection locked="0"/>
    </xf>
    <xf numFmtId="164" fontId="4" fillId="0" borderId="4" xfId="0" applyNumberFormat="1" applyFont="1" applyBorder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166" fontId="3" fillId="0" borderId="10" xfId="0" applyNumberFormat="1" applyFont="1" applyBorder="1" applyAlignment="1" applyProtection="1">
      <alignment horizontal="right" vertical="top"/>
      <protection locked="0"/>
    </xf>
    <xf numFmtId="164" fontId="4" fillId="0" borderId="11" xfId="0" applyNumberFormat="1" applyFont="1" applyBorder="1" applyAlignment="1" applyProtection="1">
      <alignment horizontal="right" vertical="top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166" fontId="3" fillId="0" borderId="14" xfId="0" applyNumberFormat="1" applyFont="1" applyBorder="1" applyAlignment="1" applyProtection="1">
      <alignment horizontal="right" vertical="top"/>
      <protection locked="0"/>
    </xf>
    <xf numFmtId="0" fontId="11" fillId="0" borderId="2" xfId="2" applyFont="1" applyBorder="1" applyAlignment="1">
      <alignment horizontal="right" wrapText="1"/>
    </xf>
    <xf numFmtId="0" fontId="11" fillId="0" borderId="0" xfId="2" applyFont="1" applyAlignment="1">
      <alignment horizontal="right" wrapText="1"/>
    </xf>
    <xf numFmtId="0" fontId="11" fillId="0" borderId="3" xfId="2" applyFont="1" applyBorder="1" applyAlignment="1">
      <alignment horizontal="right" wrapText="1"/>
    </xf>
    <xf numFmtId="0" fontId="11" fillId="0" borderId="2" xfId="2" applyFont="1" applyBorder="1" applyAlignment="1">
      <alignment horizontal="center" wrapText="1"/>
    </xf>
    <xf numFmtId="0" fontId="11" fillId="0" borderId="0" xfId="2" applyFont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1" fillId="0" borderId="5" xfId="2" applyFont="1" applyBorder="1" applyAlignment="1">
      <alignment horizontal="right" wrapText="1"/>
    </xf>
    <xf numFmtId="0" fontId="11" fillId="0" borderId="6" xfId="2" applyFont="1" applyBorder="1" applyAlignment="1">
      <alignment horizontal="right" wrapText="1"/>
    </xf>
    <xf numFmtId="0" fontId="11" fillId="0" borderId="7" xfId="2" applyFont="1" applyBorder="1" applyAlignment="1">
      <alignment horizontal="right" wrapText="1"/>
    </xf>
    <xf numFmtId="0" fontId="2" fillId="0" borderId="0" xfId="0" applyFont="1" applyProtection="1">
      <protection locked="0"/>
    </xf>
    <xf numFmtId="0" fontId="11" fillId="0" borderId="2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9" fillId="0" borderId="0" xfId="0" applyFont="1" applyProtection="1">
      <protection locked="0"/>
    </xf>
  </cellXfs>
  <cellStyles count="4">
    <cellStyle name="Normal" xfId="0" builtinId="0"/>
    <cellStyle name="Normal 2" xfId="2" xr:uid="{685FC895-8C6D-4E55-8B33-74B34AC8D8BF}"/>
    <cellStyle name="Normal 3" xfId="1" xr:uid="{2D70157C-2DD1-4FF4-BF99-CD7E0F9892D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22B9-9436-4AB3-8D01-A842F283B0D7}">
  <sheetPr>
    <pageSetUpPr fitToPage="1"/>
  </sheetPr>
  <dimension ref="A1:H13"/>
  <sheetViews>
    <sheetView showGridLines="0" tabSelected="1" workbookViewId="0">
      <selection sqref="A1:H1"/>
    </sheetView>
  </sheetViews>
  <sheetFormatPr defaultColWidth="8.81640625" defaultRowHeight="14.5" x14ac:dyDescent="0.4"/>
  <cols>
    <col min="1" max="1" width="31.1796875" style="1" customWidth="1"/>
    <col min="2" max="3" width="8.6328125" style="1" customWidth="1"/>
    <col min="4" max="4" width="13" style="1" customWidth="1"/>
    <col min="5" max="8" width="8.6328125" style="1" customWidth="1"/>
    <col min="9" max="16384" width="8.81640625" style="1"/>
  </cols>
  <sheetData>
    <row r="1" spans="1:8" s="5" customFormat="1" ht="16" customHeight="1" x14ac:dyDescent="0.25">
      <c r="A1" s="34" t="s">
        <v>4</v>
      </c>
      <c r="B1" s="34"/>
      <c r="C1" s="34"/>
      <c r="D1" s="34"/>
      <c r="E1" s="34"/>
      <c r="F1" s="34"/>
      <c r="G1" s="34"/>
      <c r="H1" s="34"/>
    </row>
    <row r="2" spans="1:8" s="3" customFormat="1" ht="15" customHeight="1" thickBot="1" x14ac:dyDescent="0.3">
      <c r="A2" s="35" t="s">
        <v>0</v>
      </c>
      <c r="B2" s="35"/>
      <c r="C2" s="35"/>
      <c r="D2" s="35"/>
      <c r="E2" s="35"/>
      <c r="F2" s="35"/>
      <c r="G2" s="35"/>
      <c r="H2" s="35"/>
    </row>
    <row r="3" spans="1:8" s="3" customFormat="1" ht="15" customHeight="1" x14ac:dyDescent="0.25">
      <c r="A3" s="17"/>
      <c r="B3" s="40" t="s">
        <v>10</v>
      </c>
      <c r="C3" s="36" t="s">
        <v>9</v>
      </c>
      <c r="D3" s="28" t="s">
        <v>14</v>
      </c>
      <c r="E3" s="28" t="s">
        <v>11</v>
      </c>
      <c r="F3" s="36" t="s">
        <v>12</v>
      </c>
      <c r="G3" s="31" t="s">
        <v>15</v>
      </c>
      <c r="H3" s="31"/>
    </row>
    <row r="4" spans="1:8" s="3" customFormat="1" ht="13.5" customHeight="1" x14ac:dyDescent="0.35">
      <c r="A4" s="18"/>
      <c r="B4" s="41"/>
      <c r="C4" s="37"/>
      <c r="D4" s="29"/>
      <c r="E4" s="29"/>
      <c r="F4" s="37"/>
      <c r="G4" s="32"/>
      <c r="H4" s="32"/>
    </row>
    <row r="5" spans="1:8" s="2" customFormat="1" ht="15" customHeight="1" x14ac:dyDescent="0.35">
      <c r="A5" s="19"/>
      <c r="B5" s="42"/>
      <c r="C5" s="38"/>
      <c r="D5" s="30"/>
      <c r="E5" s="30"/>
      <c r="F5" s="38"/>
      <c r="G5" s="16" t="s">
        <v>1</v>
      </c>
      <c r="H5" s="16" t="s">
        <v>2</v>
      </c>
    </row>
    <row r="6" spans="1:8" s="3" customFormat="1" ht="16" customHeight="1" x14ac:dyDescent="0.25">
      <c r="A6" s="6" t="s">
        <v>3</v>
      </c>
      <c r="B6" s="7">
        <f>SUM(B7:B9)</f>
        <v>215.059</v>
      </c>
      <c r="C6" s="14">
        <f t="shared" ref="C6:D6" si="0">SUM(C7:C9)</f>
        <v>205</v>
      </c>
      <c r="D6" s="7">
        <f t="shared" si="0"/>
        <v>50</v>
      </c>
      <c r="E6" s="24">
        <f>C6+D6</f>
        <v>255</v>
      </c>
      <c r="F6" s="14">
        <f t="shared" ref="F6" si="1">SUM(F7:F9)</f>
        <v>280.68</v>
      </c>
      <c r="G6" s="20">
        <f>F6-E6</f>
        <v>25.680000000000007</v>
      </c>
      <c r="H6" s="8">
        <f>IF(E6=0,"N/A",G6/E6)</f>
        <v>0.1007058823529412</v>
      </c>
    </row>
    <row r="7" spans="1:8" s="3" customFormat="1" ht="16" customHeight="1" x14ac:dyDescent="0.25">
      <c r="A7" s="3" t="s">
        <v>5</v>
      </c>
      <c r="B7" s="4">
        <v>162.82499999999999</v>
      </c>
      <c r="C7" s="13">
        <v>148.65</v>
      </c>
      <c r="D7" s="4">
        <v>50</v>
      </c>
      <c r="E7" s="25">
        <f t="shared" ref="E7:E9" si="2">C7+D7</f>
        <v>198.65</v>
      </c>
      <c r="F7" s="23">
        <v>221.69</v>
      </c>
      <c r="G7" s="21">
        <f t="shared" ref="G7:G9" si="3">F7-E7</f>
        <v>23.039999999999992</v>
      </c>
      <c r="H7" s="9">
        <f t="shared" ref="H7:H9" si="4">IF(E7=0,"N/A",G7/E7)</f>
        <v>0.11598288447017363</v>
      </c>
    </row>
    <row r="8" spans="1:8" s="3" customFormat="1" ht="16" customHeight="1" x14ac:dyDescent="0.25">
      <c r="A8" s="3" t="s">
        <v>6</v>
      </c>
      <c r="B8" s="4">
        <v>52.122</v>
      </c>
      <c r="C8" s="13">
        <v>55</v>
      </c>
      <c r="D8" s="4">
        <v>0</v>
      </c>
      <c r="E8" s="26">
        <f t="shared" si="2"/>
        <v>55</v>
      </c>
      <c r="F8" s="13">
        <v>56.14</v>
      </c>
      <c r="G8" s="21">
        <f t="shared" si="3"/>
        <v>1.1400000000000006</v>
      </c>
      <c r="H8" s="9">
        <f t="shared" si="4"/>
        <v>2.0727272727272737E-2</v>
      </c>
    </row>
    <row r="9" spans="1:8" s="3" customFormat="1" ht="16" customHeight="1" thickBot="1" x14ac:dyDescent="0.3">
      <c r="A9" s="10" t="s">
        <v>7</v>
      </c>
      <c r="B9" s="11">
        <v>0.112</v>
      </c>
      <c r="C9" s="15">
        <v>1.35</v>
      </c>
      <c r="D9" s="11">
        <v>0</v>
      </c>
      <c r="E9" s="27">
        <f t="shared" si="2"/>
        <v>1.35</v>
      </c>
      <c r="F9" s="15">
        <v>2.85</v>
      </c>
      <c r="G9" s="22">
        <f t="shared" si="3"/>
        <v>1.5</v>
      </c>
      <c r="H9" s="12">
        <f t="shared" si="4"/>
        <v>1.1111111111111109</v>
      </c>
    </row>
    <row r="10" spans="1:8" ht="27.5" customHeight="1" x14ac:dyDescent="0.4">
      <c r="A10" s="33" t="s">
        <v>8</v>
      </c>
      <c r="B10" s="33"/>
      <c r="C10" s="33"/>
      <c r="D10" s="33"/>
      <c r="E10" s="33"/>
      <c r="F10" s="33"/>
      <c r="G10" s="33"/>
      <c r="H10" s="33"/>
    </row>
    <row r="11" spans="1:8" ht="15.75" customHeight="1" x14ac:dyDescent="0.4">
      <c r="A11" s="43" t="s">
        <v>13</v>
      </c>
      <c r="B11" s="43"/>
      <c r="C11" s="43"/>
      <c r="D11" s="43"/>
      <c r="E11" s="43"/>
      <c r="F11" s="43"/>
      <c r="G11" s="43"/>
      <c r="H11" s="43"/>
    </row>
    <row r="12" spans="1:8" ht="13.5" customHeight="1" x14ac:dyDescent="0.4">
      <c r="A12" s="39"/>
      <c r="B12" s="39"/>
      <c r="C12" s="39"/>
      <c r="D12" s="39"/>
      <c r="E12" s="39"/>
      <c r="F12" s="39"/>
      <c r="G12" s="39"/>
      <c r="H12" s="39"/>
    </row>
    <row r="13" spans="1:8" ht="13.5" customHeight="1" x14ac:dyDescent="0.4"/>
  </sheetData>
  <mergeCells count="11">
    <mergeCell ref="A1:H1"/>
    <mergeCell ref="A2:H2"/>
    <mergeCell ref="A10:H10"/>
    <mergeCell ref="A11:H11"/>
    <mergeCell ref="D3:D5"/>
    <mergeCell ref="A12:H12"/>
    <mergeCell ref="B3:B5"/>
    <mergeCell ref="C3:C5"/>
    <mergeCell ref="E3:E5"/>
    <mergeCell ref="F3:F5"/>
    <mergeCell ref="G3:H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H6:H9 F6 E7:E9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WNNNYYRNKDVH-1321847565-4946</_dlc_DocId>
    <_dlc_DocIdUrl xmlns="7c075b91-a788-4f5b-9c4e-5392c92c7fe8">
      <Url>https://collaboration.inside.nsf.gov/bfa/Budget/BDPlanning/BPLG/_layouts/15/DocIdRedir.aspx?ID=WNNNYYRNKDVH-1321847565-4946</Url>
      <Description>WNNNYYRNKDVH-1321847565-4946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BC65B-918A-4B11-9590-5BD37ACDC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DFA2A7-6424-4AF8-B850-BCF3D20156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EPSCoR Funding</vt:lpstr>
      <vt:lpstr>'EPSCoR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Budget Request</dc:title>
  <dc:subject>FY 2022 Budget Request</dc:subject>
  <dc:creator>NSF</dc:creator>
  <cp:keywords/>
  <dc:description/>
  <cp:lastModifiedBy>Sabus, Chantel L.</cp:lastModifiedBy>
  <cp:revision/>
  <cp:lastPrinted>2023-03-16T19:05:44Z</cp:lastPrinted>
  <dcterms:created xsi:type="dcterms:W3CDTF">2018-11-16T16:51:05Z</dcterms:created>
  <dcterms:modified xsi:type="dcterms:W3CDTF">2023-03-16T19:05:52Z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5df3c01a-dea7-498d-9961-2219e8777c5d</vt:lpwstr>
  </property>
  <property fmtid="{D5CDD505-2E9C-101B-9397-08002B2CF9AE}" pid="4" name="TitusGUID">
    <vt:lpwstr>91b01cb1-35f8-4d59-b459-4532bb37ecfd</vt:lpwstr>
  </property>
  <property fmtid="{D5CDD505-2E9C-101B-9397-08002B2CF9AE}" pid="5" name="ContainsCUI">
    <vt:lpwstr>No</vt:lpwstr>
  </property>
  <property fmtid="{D5CDD505-2E9C-101B-9397-08002B2CF9AE}" pid="6" name="MediaServiceImageTags">
    <vt:lpwstr/>
  </property>
</Properties>
</file>