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78A4BC84-4600-4867-B89A-9673E0375D76}" xr6:coauthVersionLast="47" xr6:coauthVersionMax="47" xr10:uidLastSave="{00000000-0000-0000-0000-000000000000}"/>
  <bookViews>
    <workbookView xWindow="28680" yWindow="-120" windowWidth="29040" windowHeight="15840" tabRatio="875" xr2:uid="{2F0BD3C3-3DED-41D9-8C37-0B9F1CC0C743}"/>
  </bookViews>
  <sheets>
    <sheet name="DMR" sheetId="39" r:id="rId1"/>
  </sheets>
  <definedNames>
    <definedName name="_xlnm.Print_Area" localSheetId="0">DMR!$A$1:$H$10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9" l="1"/>
  <c r="G8" i="39" s="1"/>
  <c r="H8" i="39" s="1"/>
  <c r="E7" i="39"/>
  <c r="G7" i="39" s="1"/>
  <c r="H7" i="39" s="1"/>
  <c r="F6" i="39"/>
  <c r="D6" i="39"/>
  <c r="C6" i="39"/>
  <c r="B6" i="39"/>
  <c r="E5" i="39"/>
  <c r="G5" i="39" s="1"/>
  <c r="H5" i="39" s="1"/>
  <c r="E6" i="39" l="1"/>
  <c r="G6" i="39" s="1"/>
  <c r="H6" i="39" s="1"/>
</calcChain>
</file>

<file path=xl/sharedStrings.xml><?xml version="1.0" encoding="utf-8"?>
<sst xmlns="http://schemas.openxmlformats.org/spreadsheetml/2006/main" count="16" uniqueCount="16">
  <si>
    <t>(Dollars in Millions)</t>
  </si>
  <si>
    <t>Amount</t>
  </si>
  <si>
    <t>Percent</t>
  </si>
  <si>
    <t>Total</t>
  </si>
  <si>
    <t>Research</t>
  </si>
  <si>
    <t>Education</t>
  </si>
  <si>
    <t>Infrastructure</t>
  </si>
  <si>
    <t>FY 2023
Estimate Base</t>
  </si>
  <si>
    <t>FY 2024 
Request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</si>
  <si>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</si>
  <si>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</si>
  <si>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>Disaster 
Relief Supplemental
Base</t>
  </si>
  <si>
    <r>
      <rPr>
        <vertAlign val="superscript"/>
        <sz val="8"/>
        <color theme="1"/>
        <rFont val="Open Sans"/>
        <family val="2"/>
      </rPr>
      <t xml:space="preserve">1 </t>
    </r>
    <r>
      <rPr>
        <sz val="8"/>
        <color theme="1"/>
        <rFont val="Open Sans"/>
        <family val="2"/>
      </rPr>
      <t>Does not captured funding provided by the American Rescue Plan supplemental appropriation.</t>
    </r>
  </si>
  <si>
    <t>FY 2023
 Estimate Total</t>
  </si>
  <si>
    <r>
      <t>Change over
FY 2023  Base Total</t>
    </r>
    <r>
      <rPr>
        <vertAlign val="superscript"/>
        <sz val="9"/>
        <color theme="1"/>
        <rFont val="Open Sans"/>
        <family val="2"/>
      </rPr>
      <t>2</t>
    </r>
  </si>
  <si>
    <t>DMR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</si>
</sst>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9"/>
      <color theme="1"/>
      <name val="Open Sans"/>
      <family val="2"/>
    </font>
    <font>
      <b/>
      <sz val="9"/>
      <name val="Open Sans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166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0" xfId="1" applyFont="1" applyAlignment="1">
      <alignment horizontal="center" wrapText="1"/>
    </xf>
    <xf numFmtId="0" fontId="9" fillId="0" borderId="0" xfId="0" applyFont="1" applyAlignment="1" applyProtection="1">
      <alignment vertical="top"/>
      <protection locked="0"/>
    </xf>
    <xf numFmtId="0" fontId="5" fillId="0" borderId="4" xfId="0" applyFont="1" applyBorder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164" fontId="5" fillId="0" borderId="11" xfId="0" applyNumberFormat="1" applyFont="1" applyBorder="1" applyAlignment="1" applyProtection="1">
      <alignment horizontal="right" vertical="center"/>
      <protection locked="0"/>
    </xf>
    <xf numFmtId="165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3" xfId="1" applyFont="1" applyBorder="1" applyAlignment="1">
      <alignment horizontal="right" vertical="center" wrapText="1"/>
    </xf>
    <xf numFmtId="164" fontId="5" fillId="0" borderId="13" xfId="0" applyNumberFormat="1" applyFont="1" applyBorder="1" applyAlignment="1" applyProtection="1">
      <alignment horizontal="right" vertical="center"/>
      <protection locked="0"/>
    </xf>
    <xf numFmtId="166" fontId="3" fillId="0" borderId="12" xfId="0" applyNumberFormat="1" applyFont="1" applyBorder="1" applyAlignment="1" applyProtection="1">
      <alignment horizontal="right" vertical="top"/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166" fontId="3" fillId="0" borderId="8" xfId="0" applyNumberFormat="1" applyFont="1" applyBorder="1" applyAlignment="1" applyProtection="1">
      <alignment horizontal="right" vertical="top"/>
      <protection locked="0"/>
    </xf>
    <xf numFmtId="43" fontId="2" fillId="0" borderId="0" xfId="3" applyFont="1" applyProtection="1"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3" fillId="0" borderId="3" xfId="1" applyFont="1" applyBorder="1" applyAlignment="1">
      <alignment horizontal="right" wrapText="1"/>
    </xf>
    <xf numFmtId="0" fontId="9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2" xfId="1" applyFont="1" applyBorder="1" applyAlignment="1">
      <alignment horizontal="center" wrapText="1"/>
    </xf>
    <xf numFmtId="0" fontId="6" fillId="0" borderId="2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>
      <alignment horizontal="right" wrapText="1"/>
    </xf>
    <xf numFmtId="0" fontId="3" fillId="0" borderId="5" xfId="1" applyFont="1" applyBorder="1" applyAlignment="1">
      <alignment horizontal="right" wrapText="1"/>
    </xf>
    <xf numFmtId="0" fontId="3" fillId="0" borderId="10" xfId="1" applyFont="1" applyBorder="1" applyAlignment="1">
      <alignment horizontal="right" wrapText="1"/>
    </xf>
    <xf numFmtId="0" fontId="8" fillId="0" borderId="2" xfId="1" applyFont="1" applyBorder="1" applyAlignment="1">
      <alignment horizontal="right" wrapText="1"/>
    </xf>
    <xf numFmtId="0" fontId="3" fillId="0" borderId="6" xfId="1" applyFont="1" applyBorder="1" applyAlignment="1">
      <alignment horizontal="right" wrapText="1"/>
    </xf>
    <xf numFmtId="0" fontId="3" fillId="0" borderId="9" xfId="1" applyFont="1" applyBorder="1" applyAlignment="1">
      <alignment horizontal="right" wrapText="1"/>
    </xf>
  </cellXfs>
  <cellStyles count="4">
    <cellStyle name="Comma" xfId="3" builtinId="3"/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0DB9-6151-4F3F-956A-B7326B34888B}">
  <sheetPr>
    <pageSetUpPr fitToPage="1"/>
  </sheetPr>
  <dimension ref="A1:K12"/>
  <sheetViews>
    <sheetView showGridLines="0" tabSelected="1" workbookViewId="0">
      <selection activeCell="D12" sqref="D12"/>
    </sheetView>
  </sheetViews>
  <sheetFormatPr defaultColWidth="8.7265625" defaultRowHeight="14.5" x14ac:dyDescent="0.4"/>
  <cols>
    <col min="1" max="1" width="19.1796875" style="1" bestFit="1" customWidth="1"/>
    <col min="2" max="3" width="8.6328125" style="1" customWidth="1"/>
    <col min="4" max="4" width="11.6328125" style="1" customWidth="1"/>
    <col min="5" max="8" width="8.6328125" style="1" customWidth="1"/>
    <col min="9" max="11" width="9.26953125" style="1" customWidth="1"/>
    <col min="12" max="16384" width="8.7265625" style="1"/>
  </cols>
  <sheetData>
    <row r="1" spans="1:11" s="9" customFormat="1" ht="16" customHeight="1" x14ac:dyDescent="0.25">
      <c r="A1" s="27" t="s">
        <v>15</v>
      </c>
      <c r="B1" s="27"/>
      <c r="C1" s="27"/>
      <c r="D1" s="27"/>
      <c r="E1" s="27"/>
      <c r="F1" s="27"/>
      <c r="G1" s="27"/>
      <c r="H1" s="27"/>
      <c r="I1" s="13"/>
      <c r="J1" s="13"/>
      <c r="K1" s="13"/>
    </row>
    <row r="2" spans="1:11" s="5" customFormat="1" ht="15" customHeight="1" thickBot="1" x14ac:dyDescent="0.3">
      <c r="A2" s="28" t="s">
        <v>0</v>
      </c>
      <c r="B2" s="28"/>
      <c r="C2" s="28"/>
      <c r="D2" s="28"/>
      <c r="E2" s="28"/>
      <c r="F2" s="28"/>
      <c r="G2" s="28"/>
      <c r="H2" s="28"/>
    </row>
    <row r="3" spans="1:11" s="5" customFormat="1" ht="35" customHeight="1" x14ac:dyDescent="0.35">
      <c r="A3" s="10"/>
      <c r="B3" s="29" t="s">
        <v>9</v>
      </c>
      <c r="C3" s="33" t="s">
        <v>7</v>
      </c>
      <c r="D3" s="35" t="s">
        <v>11</v>
      </c>
      <c r="E3" s="36" t="s">
        <v>13</v>
      </c>
      <c r="F3" s="33" t="s">
        <v>8</v>
      </c>
      <c r="G3" s="30" t="s">
        <v>14</v>
      </c>
      <c r="H3" s="30"/>
      <c r="I3" s="12"/>
      <c r="J3" s="12"/>
    </row>
    <row r="4" spans="1:11" s="2" customFormat="1" ht="15" customHeight="1" x14ac:dyDescent="0.35">
      <c r="A4" s="4"/>
      <c r="B4" s="32"/>
      <c r="C4" s="34"/>
      <c r="D4" s="26"/>
      <c r="E4" s="37"/>
      <c r="F4" s="34"/>
      <c r="G4" s="19" t="s">
        <v>1</v>
      </c>
      <c r="H4" s="19" t="s">
        <v>2</v>
      </c>
    </row>
    <row r="5" spans="1:11" s="18" customFormat="1" ht="16" customHeight="1" x14ac:dyDescent="0.25">
      <c r="A5" s="14" t="s">
        <v>3</v>
      </c>
      <c r="B5" s="15">
        <v>338.748873</v>
      </c>
      <c r="C5" s="16">
        <v>338.78</v>
      </c>
      <c r="D5" s="15">
        <v>0.63</v>
      </c>
      <c r="E5" s="20">
        <f>C5+D5</f>
        <v>339.40999999999997</v>
      </c>
      <c r="F5" s="16">
        <v>350.41</v>
      </c>
      <c r="G5" s="15">
        <f>F5-E5</f>
        <v>11.000000000000057</v>
      </c>
      <c r="H5" s="17">
        <f>IFERROR(G5/E5, "N/A")</f>
        <v>3.2409180636987882E-2</v>
      </c>
    </row>
    <row r="6" spans="1:11" s="5" customFormat="1" ht="15" customHeight="1" x14ac:dyDescent="0.25">
      <c r="A6" s="5" t="s">
        <v>4</v>
      </c>
      <c r="B6" s="7">
        <f>B5-B7-B8</f>
        <v>246.74160899999998</v>
      </c>
      <c r="C6" s="11">
        <f t="shared" ref="C6:D6" si="0">C5-C7-C8</f>
        <v>287.02</v>
      </c>
      <c r="D6" s="7">
        <f t="shared" si="0"/>
        <v>0</v>
      </c>
      <c r="E6" s="21">
        <f t="shared" ref="E6:E8" si="1">C6+D6</f>
        <v>287.02</v>
      </c>
      <c r="F6" s="11">
        <f>F5-F7-F8</f>
        <v>280.88</v>
      </c>
      <c r="G6" s="8">
        <f t="shared" ref="G6:G8" si="2">F6-E6</f>
        <v>-6.1399999999999864</v>
      </c>
      <c r="H6" s="6">
        <f t="shared" ref="H6:H8" si="3">IFERROR(G6/E6, "N/A")</f>
        <v>-2.1392237474740391E-2</v>
      </c>
    </row>
    <row r="7" spans="1:11" s="5" customFormat="1" ht="15" customHeight="1" x14ac:dyDescent="0.25">
      <c r="A7" s="5" t="s">
        <v>5</v>
      </c>
      <c r="B7" s="7">
        <v>5.7417100000000003</v>
      </c>
      <c r="C7" s="11">
        <v>3</v>
      </c>
      <c r="D7" s="7">
        <v>0</v>
      </c>
      <c r="E7" s="21">
        <f t="shared" si="1"/>
        <v>3</v>
      </c>
      <c r="F7" s="11">
        <v>3</v>
      </c>
      <c r="G7" s="8">
        <f t="shared" si="2"/>
        <v>0</v>
      </c>
      <c r="H7" s="6">
        <f t="shared" si="3"/>
        <v>0</v>
      </c>
    </row>
    <row r="8" spans="1:11" s="5" customFormat="1" ht="15" customHeight="1" thickBot="1" x14ac:dyDescent="0.3">
      <c r="A8" s="5" t="s">
        <v>6</v>
      </c>
      <c r="B8" s="7">
        <v>86.265553999999995</v>
      </c>
      <c r="C8" s="23">
        <v>48.76</v>
      </c>
      <c r="D8" s="22">
        <v>0.63</v>
      </c>
      <c r="E8" s="21">
        <f t="shared" si="1"/>
        <v>49.39</v>
      </c>
      <c r="F8" s="11">
        <v>66.53</v>
      </c>
      <c r="G8" s="8">
        <f t="shared" si="2"/>
        <v>17.14</v>
      </c>
      <c r="H8" s="6">
        <f t="shared" si="3"/>
        <v>0.34703381251265442</v>
      </c>
    </row>
    <row r="9" spans="1:11" s="3" customFormat="1" ht="16" customHeight="1" x14ac:dyDescent="0.25">
      <c r="A9" s="31" t="s">
        <v>12</v>
      </c>
      <c r="B9" s="31"/>
      <c r="C9" s="31"/>
      <c r="D9" s="31"/>
      <c r="E9" s="31"/>
      <c r="F9" s="31"/>
      <c r="G9" s="31"/>
      <c r="H9" s="31"/>
      <c r="I9" s="5"/>
      <c r="J9" s="5"/>
      <c r="K9" s="5"/>
    </row>
    <row r="10" spans="1:11" ht="13.5" customHeight="1" x14ac:dyDescent="0.4">
      <c r="A10" s="25" t="s">
        <v>10</v>
      </c>
      <c r="B10" s="25"/>
      <c r="C10" s="25"/>
      <c r="D10" s="25"/>
      <c r="E10" s="25"/>
      <c r="F10" s="25"/>
      <c r="G10" s="25"/>
      <c r="H10" s="25"/>
    </row>
    <row r="11" spans="1:11" ht="13.5" customHeight="1" x14ac:dyDescent="0.4"/>
    <row r="12" spans="1:11" x14ac:dyDescent="0.4">
      <c r="B12" s="24"/>
      <c r="C12" s="24"/>
      <c r="D12" s="24"/>
      <c r="F12" s="24"/>
      <c r="G12" s="24"/>
    </row>
  </sheetData>
  <mergeCells count="10">
    <mergeCell ref="A9:H9"/>
    <mergeCell ref="A10:H10"/>
    <mergeCell ref="A1:H1"/>
    <mergeCell ref="A2:H2"/>
    <mergeCell ref="B3:B4"/>
    <mergeCell ref="C3:C4"/>
    <mergeCell ref="D3:D4"/>
    <mergeCell ref="E3:E4"/>
    <mergeCell ref="F3:F4"/>
    <mergeCell ref="G3:H3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  <ignoredErrors>
    <ignoredError sqref="B6:D6 F6 E5 E7:E8 G5" unlockedFormula="1"/>
    <ignoredError sqref="E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DMR</vt:lpstr>
      <vt:lpstr>DMR!Print_Area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2023-03-16T19:46:51Z</cp:lastPrinted>
  <dcterms:created xsi:type="dcterms:W3CDTF">2018-11-16T16:51:05Z</dcterms:created>
  <dcterms:modified xsi:type="dcterms:W3CDTF">2023-03-16T19:56:51Z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343b4f1b-a165-43b3-8b1c-94b429197b58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