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2F2546C-F1DC-4104-89A2-D86AB0DC49F3}" xr6:coauthVersionLast="47" xr6:coauthVersionMax="47" xr10:uidLastSave="{00000000-0000-0000-0000-000000000000}"/>
  <bookViews>
    <workbookView xWindow="39915" yWindow="3330" windowWidth="14400" windowHeight="10560" tabRatio="875" xr2:uid="{2F0BD3C3-3DED-41D9-8C37-0B9F1CC0C743}"/>
  </bookViews>
  <sheets>
    <sheet name="OSI" sheetId="25" r:id="rId1"/>
  </sheets>
  <definedNames>
    <definedName name="_xlnm.Print_Area" localSheetId="0">OSI!$A$1:$I$13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5" l="1"/>
  <c r="I9" i="25" s="1"/>
  <c r="F9" i="25"/>
  <c r="H8" i="25"/>
  <c r="I8" i="25" s="1"/>
  <c r="F8" i="25"/>
  <c r="H7" i="25"/>
  <c r="I7" i="25" s="1"/>
  <c r="G7" i="25"/>
  <c r="E7" i="25"/>
  <c r="D7" i="25"/>
  <c r="C7" i="25"/>
  <c r="F7" i="25" s="1"/>
  <c r="B7" i="25"/>
  <c r="H6" i="25"/>
  <c r="I6" i="25" s="1"/>
  <c r="F6" i="25"/>
</calcChain>
</file>

<file path=xl/sharedStrings.xml><?xml version="1.0" encoding="utf-8"?>
<sst xmlns="http://schemas.openxmlformats.org/spreadsheetml/2006/main" count="19" uniqueCount="19">
  <si>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</si>
  <si>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</si>
  <si>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</si>
  <si>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</si>
  <si>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</si>
  <si>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</si>
  <si>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</si>
  <si>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</si>
  <si>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</si>
  <si>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</si>
  <si>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</si>
  <si>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Base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</si>
  <si>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</si>
  <si>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t>FY 2023
 Estimate Total</t>
  </si>
  <si>
    <t>OSI Funding</t>
  </si>
  <si>
    <t>Disaster Relief Supplemental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</si>
  <si>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</si>
  <si>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Note: Office of Strategic Initiatives (OSI) is formerly known as Office of Multidisciplinary Activities (OMA)</t>
  </si>
  <si>
    <t>RI Damage 
Mitigation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</si>
</sst>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3" xfId="1" applyFont="1" applyBorder="1" applyAlignment="1">
      <alignment horizontal="right" wrapText="1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0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164" fontId="5" fillId="0" borderId="14" xfId="0" applyNumberFormat="1" applyFont="1" applyBorder="1" applyAlignment="1" applyProtection="1">
      <alignment horizontal="right" vertical="center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43" fontId="2" fillId="0" borderId="0" xfId="3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6" xfId="1" applyFont="1" applyBorder="1" applyAlignment="1">
      <alignment horizontal="right" wrapText="1"/>
    </xf>
    <xf numFmtId="0" fontId="3" fillId="0" borderId="13" xfId="1" applyFont="1" applyBorder="1" applyAlignment="1">
      <alignment horizontal="right" wrapText="1"/>
    </xf>
    <xf numFmtId="0" fontId="3" fillId="0" borderId="8" xfId="1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Border="1" applyAlignment="1">
      <alignment horizontal="right" wrapText="1"/>
    </xf>
    <xf numFmtId="49" fontId="3" fillId="0" borderId="11" xfId="1" applyNumberFormat="1" applyFont="1" applyBorder="1" applyAlignment="1">
      <alignment horizontal="right" wrapText="1"/>
    </xf>
    <xf numFmtId="49" fontId="3" fillId="0" borderId="3" xfId="1" applyNumberFormat="1" applyFont="1" applyBorder="1" applyAlignment="1">
      <alignment horizontal="right" wrapText="1"/>
    </xf>
  </cellXfs>
  <cellStyles count="4">
    <cellStyle name="Comma" xfId="3" builtinId="3"/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CAD1-E920-43AC-A164-267D50C226D6}">
  <sheetPr>
    <pageSetUpPr fitToPage="1"/>
  </sheetPr>
  <dimension ref="A1:L13"/>
  <sheetViews>
    <sheetView showGridLines="0" tabSelected="1" workbookViewId="0">
      <selection activeCell="F16" sqref="F16"/>
    </sheetView>
  </sheetViews>
  <sheetFormatPr defaultColWidth="8.7265625" defaultRowHeight="14.5" x14ac:dyDescent="0.4"/>
  <cols>
    <col min="1" max="1" width="19.1796875" style="1" bestFit="1" customWidth="1"/>
    <col min="2" max="4" width="8.6328125" style="1" customWidth="1"/>
    <col min="5" max="5" width="9.6328125" style="1" customWidth="1"/>
    <col min="6" max="9" width="8.6328125" style="1" customWidth="1"/>
    <col min="10" max="12" width="9.26953125" style="1" customWidth="1"/>
    <col min="13" max="16384" width="8.7265625" style="1"/>
  </cols>
  <sheetData>
    <row r="1" spans="1:12" s="10" customFormat="1" ht="16" customHeight="1" x14ac:dyDescent="0.25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15"/>
      <c r="K1" s="15"/>
      <c r="L1" s="15"/>
    </row>
    <row r="2" spans="1:12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2" s="5" customFormat="1" ht="30" customHeight="1" x14ac:dyDescent="0.25">
      <c r="A3" s="11"/>
      <c r="B3" s="33" t="s">
        <v>9</v>
      </c>
      <c r="C3" s="36" t="s">
        <v>7</v>
      </c>
      <c r="D3" s="39" t="s">
        <v>15</v>
      </c>
      <c r="E3" s="39"/>
      <c r="F3" s="30" t="s">
        <v>13</v>
      </c>
      <c r="G3" s="36" t="s">
        <v>8</v>
      </c>
      <c r="H3" s="41" t="s">
        <v>16</v>
      </c>
      <c r="I3" s="41"/>
      <c r="J3" s="14"/>
      <c r="K3" s="14"/>
    </row>
    <row r="4" spans="1:12" s="5" customFormat="1" ht="15" customHeight="1" x14ac:dyDescent="0.25">
      <c r="A4" s="25"/>
      <c r="B4" s="34"/>
      <c r="C4" s="37"/>
      <c r="D4" s="43" t="s">
        <v>11</v>
      </c>
      <c r="E4" s="44" t="s">
        <v>18</v>
      </c>
      <c r="F4" s="31"/>
      <c r="G4" s="37"/>
      <c r="H4" s="42"/>
      <c r="I4" s="42"/>
      <c r="J4" s="14"/>
      <c r="K4" s="14"/>
    </row>
    <row r="5" spans="1:12" s="2" customFormat="1" ht="15" customHeight="1" x14ac:dyDescent="0.25">
      <c r="A5" s="4"/>
      <c r="B5" s="35"/>
      <c r="C5" s="38"/>
      <c r="D5" s="40"/>
      <c r="E5" s="45"/>
      <c r="F5" s="32"/>
      <c r="G5" s="38"/>
      <c r="H5" s="13" t="s">
        <v>1</v>
      </c>
      <c r="I5" s="13" t="s">
        <v>2</v>
      </c>
    </row>
    <row r="6" spans="1:12" s="20" customFormat="1" ht="16" customHeight="1" x14ac:dyDescent="0.25">
      <c r="A6" s="16" t="s">
        <v>3</v>
      </c>
      <c r="B6" s="17">
        <v>169.50466599999999</v>
      </c>
      <c r="C6" s="18">
        <v>169.2</v>
      </c>
      <c r="D6" s="17">
        <v>48.45</v>
      </c>
      <c r="E6" s="17">
        <v>2.5</v>
      </c>
      <c r="F6" s="21">
        <f>C6+D6+E6</f>
        <v>220.14999999999998</v>
      </c>
      <c r="G6" s="18">
        <v>315.10000000000002</v>
      </c>
      <c r="H6" s="17">
        <f>G6-(C6+D6)</f>
        <v>97.450000000000045</v>
      </c>
      <c r="I6" s="19">
        <f>IFERROR(H6/(C6+D6), "N/A")</f>
        <v>0.44773719274063889</v>
      </c>
    </row>
    <row r="7" spans="1:12" s="5" customFormat="1" ht="15" customHeight="1" x14ac:dyDescent="0.25">
      <c r="A7" s="5" t="s">
        <v>4</v>
      </c>
      <c r="B7" s="7">
        <f>B6-B8-B9</f>
        <v>152.304947</v>
      </c>
      <c r="C7" s="12">
        <f t="shared" ref="C7:E7" si="0">C6-C8-C9</f>
        <v>143.66</v>
      </c>
      <c r="D7" s="7">
        <f t="shared" si="0"/>
        <v>5.5400000000000063</v>
      </c>
      <c r="E7" s="7">
        <f t="shared" si="0"/>
        <v>0</v>
      </c>
      <c r="F7" s="22">
        <f>C7+D7+E7</f>
        <v>149.19999999999999</v>
      </c>
      <c r="G7" s="12">
        <f>G6-G8-G9</f>
        <v>177.47000000000003</v>
      </c>
      <c r="H7" s="8">
        <f>G7-(C7+D7)</f>
        <v>28.270000000000039</v>
      </c>
      <c r="I7" s="6">
        <f>IFERROR(H7/(C7+D7), "N/A")</f>
        <v>0.18947721179624694</v>
      </c>
    </row>
    <row r="8" spans="1:12" s="5" customFormat="1" ht="15" customHeight="1" x14ac:dyDescent="0.25">
      <c r="A8" s="5" t="s">
        <v>5</v>
      </c>
      <c r="B8" s="7">
        <v>1.4270309999999999</v>
      </c>
      <c r="C8" s="12">
        <v>10</v>
      </c>
      <c r="D8" s="7">
        <v>0</v>
      </c>
      <c r="E8" s="7">
        <v>0</v>
      </c>
      <c r="F8" s="22">
        <f t="shared" ref="F8:F9" si="1">C8+D8+E8</f>
        <v>10</v>
      </c>
      <c r="G8" s="12">
        <v>30</v>
      </c>
      <c r="H8" s="8">
        <f t="shared" ref="H8:H9" si="2">G8-(C8+D8)</f>
        <v>20</v>
      </c>
      <c r="I8" s="6">
        <f t="shared" ref="I8:I9" si="3">IFERROR(H8/(C8+D8), "N/A")</f>
        <v>2</v>
      </c>
    </row>
    <row r="9" spans="1:12" s="5" customFormat="1" ht="15" customHeight="1" thickBot="1" x14ac:dyDescent="0.3">
      <c r="A9" s="5" t="s">
        <v>6</v>
      </c>
      <c r="B9" s="7">
        <v>15.772688</v>
      </c>
      <c r="C9" s="12">
        <v>15.54</v>
      </c>
      <c r="D9" s="23">
        <v>42.91</v>
      </c>
      <c r="E9" s="23">
        <v>2.5</v>
      </c>
      <c r="F9" s="22">
        <f t="shared" si="1"/>
        <v>60.949999999999996</v>
      </c>
      <c r="G9" s="12">
        <v>107.63</v>
      </c>
      <c r="H9" s="8">
        <f t="shared" si="2"/>
        <v>49.18</v>
      </c>
      <c r="I9" s="6">
        <f t="shared" si="3"/>
        <v>0.84140290846877674</v>
      </c>
    </row>
    <row r="10" spans="1:12" s="3" customFormat="1" ht="16" customHeight="1" x14ac:dyDescent="0.25">
      <c r="A10" s="27" t="s">
        <v>12</v>
      </c>
      <c r="B10" s="27"/>
      <c r="C10" s="27"/>
      <c r="D10" s="27"/>
      <c r="E10" s="27"/>
      <c r="F10" s="27"/>
      <c r="G10" s="27"/>
      <c r="H10" s="27"/>
      <c r="I10" s="27"/>
      <c r="J10" s="5"/>
      <c r="K10" s="5"/>
      <c r="L10" s="5"/>
    </row>
    <row r="11" spans="1:12" ht="13.5" customHeight="1" x14ac:dyDescent="0.4">
      <c r="A11" s="26" t="s">
        <v>10</v>
      </c>
      <c r="B11" s="26"/>
      <c r="C11" s="26"/>
      <c r="D11" s="26"/>
      <c r="E11" s="26"/>
      <c r="F11" s="26"/>
      <c r="G11" s="26"/>
      <c r="H11" s="26"/>
      <c r="I11" s="26"/>
    </row>
    <row r="12" spans="1:12" ht="13.5" customHeight="1" x14ac:dyDescent="0.4"/>
    <row r="13" spans="1:12" x14ac:dyDescent="0.4">
      <c r="A13" s="9" t="s">
        <v>17</v>
      </c>
      <c r="B13" s="24"/>
      <c r="C13" s="24"/>
      <c r="D13" s="24"/>
      <c r="G13" s="24"/>
    </row>
  </sheetData>
  <mergeCells count="12">
    <mergeCell ref="A11:I11"/>
    <mergeCell ref="A10:I10"/>
    <mergeCell ref="A2:I2"/>
    <mergeCell ref="A1:I1"/>
    <mergeCell ref="F3:F5"/>
    <mergeCell ref="B3:B5"/>
    <mergeCell ref="C3:C5"/>
    <mergeCell ref="G3:G5"/>
    <mergeCell ref="D3:E3"/>
    <mergeCell ref="E4:E5"/>
    <mergeCell ref="D4:D5"/>
    <mergeCell ref="H3:I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7:E7 F6 F8:F9 H6" unlockedFormula="1"/>
    <ignoredError sqref="F7:G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OSI</vt:lpstr>
      <vt:lpstr>OSI!Print_Area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2023-03-22T12:56:51Z</cp:lastPrinted>
  <dcterms:created xsi:type="dcterms:W3CDTF">2018-11-16T16:51:05Z</dcterms:created>
  <dcterms:modified xsi:type="dcterms:W3CDTF">2023-03-22T12:57:09Z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70efc3fe-007d-4eb0-ae81-8e4a3717120b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