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4F820645-0302-48E1-B362-10D89781EB12}" xr6:coauthVersionLast="47" xr6:coauthVersionMax="47" xr10:uidLastSave="{00000000-0000-0000-0000-000000000000}"/>
  <bookViews>
    <workbookView xWindow="0" yWindow="380" windowWidth="19420" windowHeight="10420" xr2:uid="{73E8DA18-CD7E-4293-A5B7-98779E728CEC}"/>
  </bookViews>
  <sheets>
    <sheet name="B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/>
  <c r="B6" i="1"/>
  <c r="C6" i="1"/>
  <c r="D6" i="1"/>
  <c r="E6" i="1" s="1"/>
  <c r="F6" i="1"/>
  <c r="E7" i="1"/>
  <c r="G7" i="1"/>
  <c r="H7" i="1"/>
  <c r="E8" i="1"/>
  <c r="G8" i="1"/>
  <c r="H8" i="1" s="1"/>
  <c r="G6" i="1" l="1"/>
  <c r="H6" i="1" s="1"/>
</calcChain>
</file>

<file path=xl/sharedStrings.xml><?xml version="1.0" encoding="utf-8"?>
<sst xmlns="http://schemas.openxmlformats.org/spreadsheetml/2006/main" count="15" uniqueCount="15">
  <si>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</si>
  <si>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</si>
  <si>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</si>
  <si>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</si>
  <si>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</si>
  <si>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</si>
  <si>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</si>
  <si>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1</t>
    </r>
  </si>
  <si>
    <t>FY 2024 
Request</t>
  </si>
  <si>
    <t>FY 2023
Estimate Total</t>
  </si>
  <si>
    <t>Disaster 
Relief Supplemental Base</t>
  </si>
  <si>
    <t>FY 2023
Estimate Base</t>
  </si>
  <si>
    <t>FY 2022
Actual</t>
  </si>
  <si>
    <t>(Dollars in Millions)</t>
  </si>
  <si>
    <t>BCS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</si>
</sst>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0" borderId="2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3" xfId="0" applyNumberFormat="1" applyFont="1" applyBorder="1" applyAlignment="1" applyProtection="1">
      <alignment horizontal="right" vertical="top"/>
      <protection locked="0"/>
    </xf>
    <xf numFmtId="165" fontId="3" fillId="0" borderId="0" xfId="0" applyNumberFormat="1" applyFont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166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3" fillId="0" borderId="6" xfId="1" applyFont="1" applyBorder="1" applyAlignment="1">
      <alignment horizontal="right" wrapText="1"/>
    </xf>
    <xf numFmtId="0" fontId="3" fillId="0" borderId="6" xfId="0" applyFont="1" applyBorder="1" applyProtection="1">
      <protection locked="0"/>
    </xf>
    <xf numFmtId="0" fontId="3" fillId="0" borderId="0" xfId="1" applyFont="1" applyAlignment="1">
      <alignment horizontal="center" wrapText="1"/>
    </xf>
    <xf numFmtId="0" fontId="3" fillId="0" borderId="8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0" fontId="3" fillId="0" borderId="8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7" fillId="0" borderId="8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7" fillId="0" borderId="8" xfId="1" applyFont="1" applyBorder="1" applyAlignment="1">
      <alignment horizontal="right" wrapText="1"/>
    </xf>
    <xf numFmtId="0" fontId="7" fillId="0" borderId="6" xfId="1" applyFont="1" applyBorder="1" applyAlignment="1">
      <alignment horizontal="right" wrapText="1"/>
    </xf>
  </cellXfs>
  <cellStyles count="2">
    <cellStyle name="Normal" xfId="0" builtinId="0"/>
    <cellStyle name="Normal 2" xfId="1" xr:uid="{5D67D420-8CF0-4A59-A308-5A2770F3C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2DC6-2DA2-4322-976F-87639514C28D}">
  <dimension ref="A1:K12"/>
  <sheetViews>
    <sheetView showGridLines="0" tabSelected="1" workbookViewId="0">
      <selection sqref="A1:H9"/>
    </sheetView>
  </sheetViews>
  <sheetFormatPr defaultColWidth="8.7265625" defaultRowHeight="15.5" x14ac:dyDescent="0.45"/>
  <cols>
    <col min="1" max="1" width="13.7265625" style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23" customFormat="1" ht="16.149999999999999" customHeight="1" x14ac:dyDescent="0.25">
      <c r="A1" s="26" t="s">
        <v>14</v>
      </c>
      <c r="B1" s="26"/>
      <c r="C1" s="26"/>
      <c r="D1" s="26"/>
      <c r="E1" s="26"/>
      <c r="F1" s="26"/>
      <c r="G1" s="26"/>
      <c r="H1" s="26"/>
      <c r="I1" s="24"/>
      <c r="J1" s="24"/>
      <c r="K1" s="24"/>
    </row>
    <row r="2" spans="1:11" s="4" customFormat="1" ht="15" customHeight="1" thickBot="1" x14ac:dyDescent="0.3">
      <c r="A2" s="25" t="s">
        <v>13</v>
      </c>
      <c r="B2" s="25"/>
      <c r="C2" s="25"/>
      <c r="D2" s="25"/>
      <c r="E2" s="25"/>
      <c r="F2" s="25"/>
      <c r="G2" s="25"/>
      <c r="H2" s="25"/>
    </row>
    <row r="3" spans="1:11" s="4" customFormat="1" ht="40" customHeight="1" x14ac:dyDescent="0.45">
      <c r="A3" s="22"/>
      <c r="B3" s="32" t="s">
        <v>12</v>
      </c>
      <c r="C3" s="34" t="s">
        <v>11</v>
      </c>
      <c r="D3" s="36" t="s">
        <v>10</v>
      </c>
      <c r="E3" s="28" t="s">
        <v>9</v>
      </c>
      <c r="F3" s="34" t="s">
        <v>8</v>
      </c>
      <c r="G3" s="30" t="s">
        <v>7</v>
      </c>
      <c r="H3" s="31"/>
      <c r="I3" s="21"/>
      <c r="J3" s="21"/>
    </row>
    <row r="4" spans="1:11" s="2" customFormat="1" ht="15" customHeight="1" x14ac:dyDescent="0.45">
      <c r="A4" s="20"/>
      <c r="B4" s="33"/>
      <c r="C4" s="35"/>
      <c r="D4" s="37"/>
      <c r="E4" s="29"/>
      <c r="F4" s="35"/>
      <c r="G4" s="19" t="s">
        <v>6</v>
      </c>
      <c r="H4" s="19" t="s">
        <v>5</v>
      </c>
    </row>
    <row r="5" spans="1:11" s="4" customFormat="1" ht="16.149999999999999" customHeight="1" x14ac:dyDescent="0.25">
      <c r="A5" s="18" t="s">
        <v>4</v>
      </c>
      <c r="B5" s="17">
        <v>102.69079000000001</v>
      </c>
      <c r="C5" s="16">
        <v>102.7</v>
      </c>
      <c r="D5" s="17">
        <v>1</v>
      </c>
      <c r="E5" s="17">
        <f>C5+D5</f>
        <v>103.7</v>
      </c>
      <c r="F5" s="16">
        <v>120.41</v>
      </c>
      <c r="G5" s="15">
        <f>F5-(C5+D5)</f>
        <v>16.709999999999994</v>
      </c>
      <c r="H5" s="14">
        <f>IFERROR(G5/(C5+D5), "N/A")</f>
        <v>0.16113789778206358</v>
      </c>
    </row>
    <row r="6" spans="1:11" s="4" customFormat="1" ht="16.149999999999999" customHeight="1" x14ac:dyDescent="0.25">
      <c r="A6" s="4" t="s">
        <v>3</v>
      </c>
      <c r="B6" s="13">
        <f>B5-B7-B8</f>
        <v>97.23996600000001</v>
      </c>
      <c r="C6" s="12">
        <f>C5-C7-C8</f>
        <v>97.76</v>
      </c>
      <c r="D6" s="13">
        <f>D5-D7-D8</f>
        <v>1</v>
      </c>
      <c r="E6" s="13">
        <f>C6+D6</f>
        <v>98.76</v>
      </c>
      <c r="F6" s="12">
        <f>F5-F7-F8</f>
        <v>115.47</v>
      </c>
      <c r="G6" s="11">
        <f>F6-(C6+D6)</f>
        <v>16.709999999999994</v>
      </c>
      <c r="H6" s="10">
        <f>IFERROR(G6/(C6+D6), "N/A")</f>
        <v>0.16919805589307405</v>
      </c>
    </row>
    <row r="7" spans="1:11" s="4" customFormat="1" ht="16.149999999999999" customHeight="1" x14ac:dyDescent="0.25">
      <c r="A7" s="4" t="s">
        <v>2</v>
      </c>
      <c r="B7" s="13">
        <v>0.839893</v>
      </c>
      <c r="C7" s="12">
        <v>0.44</v>
      </c>
      <c r="D7" s="13">
        <v>0</v>
      </c>
      <c r="E7" s="13">
        <f>C7+D7</f>
        <v>0.44</v>
      </c>
      <c r="F7" s="12">
        <v>0.44</v>
      </c>
      <c r="G7" s="11">
        <f>F7-(C7+D7)</f>
        <v>0</v>
      </c>
      <c r="H7" s="10">
        <f>IFERROR(G7/(C7+D7), "N/A")</f>
        <v>0</v>
      </c>
    </row>
    <row r="8" spans="1:11" s="4" customFormat="1" ht="16.149999999999999" customHeight="1" thickBot="1" x14ac:dyDescent="0.3">
      <c r="A8" s="9" t="s">
        <v>1</v>
      </c>
      <c r="B8" s="8">
        <v>4.6109309999999999</v>
      </c>
      <c r="C8" s="7">
        <v>4.5</v>
      </c>
      <c r="D8" s="8">
        <v>0</v>
      </c>
      <c r="E8" s="8">
        <f>C8+D8</f>
        <v>4.5</v>
      </c>
      <c r="F8" s="7">
        <v>4.5</v>
      </c>
      <c r="G8" s="6">
        <f>F8-(C8+D8)</f>
        <v>0</v>
      </c>
      <c r="H8" s="5">
        <f>IFERROR(G8/(C8+D8), "N/A")</f>
        <v>0</v>
      </c>
    </row>
    <row r="9" spans="1:11" ht="16" customHeight="1" x14ac:dyDescent="0.45">
      <c r="A9" s="3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3.5" customHeight="1" x14ac:dyDescent="0.45"/>
    <row r="11" spans="1:11" ht="13.5" customHeight="1" x14ac:dyDescent="0.4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3.5" customHeight="1" x14ac:dyDescent="0.45"/>
  </sheetData>
  <mergeCells count="9">
    <mergeCell ref="A2:H2"/>
    <mergeCell ref="A1:H1"/>
    <mergeCell ref="A11:K11"/>
    <mergeCell ref="E3:E4"/>
    <mergeCell ref="G3:H3"/>
    <mergeCell ref="B3:B4"/>
    <mergeCell ref="C3:C4"/>
    <mergeCell ref="F3:F4"/>
    <mergeCell ref="D3:D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2023-03-15T19:13:15Z</dcterms:created>
  <dcterms:modified xsi:type="dcterms:W3CDTF">2023-03-16T14:13:51Z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98b53aa5-e2c8-4bad-8f22-7c792f08c072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