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Errata\Updated Files\3_Final\"/>
    </mc:Choice>
  </mc:AlternateContent>
  <xr:revisionPtr revIDLastSave="0" documentId="13_ncr:1_{5F6D4CD2-BE4F-4CF7-AF09-05BC751C4CD0}" xr6:coauthVersionLast="47" xr6:coauthVersionMax="47" xr10:uidLastSave="{00000000-0000-0000-0000-000000000000}"/>
  <bookViews>
    <workbookView xWindow="14175" yWindow="-16320" windowWidth="29040" windowHeight="15840" xr2:uid="{0DCE5EBB-D348-4B4A-B834-23EB0D551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1" i="1"/>
  <c r="I18" i="1"/>
  <c r="I20" i="1" s="1"/>
</calcChain>
</file>

<file path=xl/sharedStrings.xml><?xml version="1.0" encoding="utf-8"?>
<sst xmlns="http://schemas.openxmlformats.org/spreadsheetml/2006/main" count="43" uniqueCount="38">
  <si>
    <t>NATIONAL SCIENCE FOUNDATION</t>
  </si>
  <si>
    <t>RESEARCH INFRASTRUCTURE FUNDING, BY ACCOUNT AND ACTIVITY</t>
  </si>
  <si>
    <t>FY 2024 BUDGET REQUEST TO CONGRESS</t>
  </si>
  <si>
    <t>(Dollars in Millions)</t>
  </si>
  <si>
    <t>FY 2022 Actual</t>
  </si>
  <si>
    <t>FY 2022 Actual RI Funding</t>
  </si>
  <si>
    <r>
      <t>FY 2023 
Estimate 
Base</t>
    </r>
    <r>
      <rPr>
        <vertAlign val="superscript"/>
        <sz val="9"/>
        <color theme="1"/>
        <rFont val="Open Sans"/>
      </rPr>
      <t>1</t>
    </r>
  </si>
  <si>
    <t>FY 2023 Estimate RI Funding</t>
  </si>
  <si>
    <t>FY 2023 
Estimate 
RI Total</t>
  </si>
  <si>
    <t>FY 2024 RI Funding</t>
  </si>
  <si>
    <t>RI Base</t>
  </si>
  <si>
    <t>Amount</t>
  </si>
  <si>
    <t>Percent</t>
  </si>
  <si>
    <t>BIO</t>
  </si>
  <si>
    <t>CISE</t>
  </si>
  <si>
    <t>ENG</t>
  </si>
  <si>
    <t>GEO PROGRAMS</t>
  </si>
  <si>
    <t>GEO: OPP</t>
  </si>
  <si>
    <t>MPS</t>
  </si>
  <si>
    <t>SBE</t>
  </si>
  <si>
    <t>TIP</t>
  </si>
  <si>
    <t>N/A</t>
  </si>
  <si>
    <t>OISE</t>
  </si>
  <si>
    <t>IA</t>
  </si>
  <si>
    <t>USARC</t>
  </si>
  <si>
    <t>R&amp;RA</t>
  </si>
  <si>
    <t>EDU</t>
  </si>
  <si>
    <t>MREFC</t>
  </si>
  <si>
    <t>AOAM</t>
  </si>
  <si>
    <t>OIG</t>
  </si>
  <si>
    <t>NSB</t>
  </si>
  <si>
    <t>Total, NSF</t>
  </si>
  <si>
    <r>
      <rPr>
        <vertAlign val="superscript"/>
        <sz val="9"/>
        <color theme="1" tint="4.9989318521683403E-2"/>
        <rFont val="Open Sans"/>
        <family val="2"/>
      </rPr>
      <t>1</t>
    </r>
    <r>
      <rPr>
        <sz val="9"/>
        <color theme="1" tint="4.9989318521683403E-2"/>
        <rFont val="Open Sans"/>
        <family val="2"/>
      </rPr>
      <t xml:space="preserve"> Captures both the FY 2023 Omnibus appropriation and the Disaster Relief Supplemental base.</t>
    </r>
  </si>
  <si>
    <t xml:space="preserve"> </t>
  </si>
  <si>
    <t>Disaster Relief Supplemental</t>
  </si>
  <si>
    <r>
      <t>Change over 
FY 2023 RI Base Total</t>
    </r>
    <r>
      <rPr>
        <vertAlign val="superscript"/>
        <sz val="10"/>
        <color theme="1"/>
        <rFont val="Open Sans"/>
        <family val="2"/>
      </rPr>
      <t>1</t>
    </r>
  </si>
  <si>
    <t>RI Damage 
Mitigation</t>
  </si>
  <si>
    <r>
      <t xml:space="preserve">FY 2024 Request
</t>
    </r>
    <r>
      <rPr>
        <sz val="10"/>
        <color rgb="FFFF0000"/>
        <rFont val="Open Sans"/>
        <family val="2"/>
      </rPr>
      <t>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</si>
</sst>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&quot;$&quot;#,##0.00;\-&quot;$&quot;#,##0.00;&quot;-&quot;??"/>
    <numFmt numFmtId="166" formatCode="#,##0.00;\-#,##0.00;&quot;-&quot;??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vertAlign val="superscript"/>
      <sz val="9"/>
      <color theme="1"/>
      <name val="Open Sans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9"/>
      <color theme="1"/>
      <name val="Open Sans"/>
      <family val="2"/>
    </font>
    <font>
      <sz val="9"/>
      <color theme="1" tint="4.9989318521683403E-2"/>
      <name val="Open Sans"/>
      <family val="2"/>
    </font>
    <font>
      <vertAlign val="superscript"/>
      <sz val="9"/>
      <color theme="1" tint="4.9989318521683403E-2"/>
      <name val="Open Sans"/>
      <family val="2"/>
    </font>
    <font>
      <sz val="10"/>
      <name val="Open Sans"/>
      <family val="2"/>
    </font>
    <font>
      <b/>
      <sz val="9"/>
      <color theme="1"/>
      <name val="Open Sans"/>
      <family val="2"/>
    </font>
    <font>
      <vertAlign val="superscript"/>
      <sz val="10"/>
      <color theme="1"/>
      <name val="Open Sans"/>
      <family val="2"/>
    </font>
    <font>
      <sz val="10"/>
      <color rgb="FFFF0000"/>
      <name val="Open Sans"/>
      <family val="2"/>
    </font>
    <font>
      <b/>
      <sz val="10"/>
      <name val="Open Sans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vertical="top"/>
    </xf>
    <xf numFmtId="0" fontId="4" fillId="0" borderId="11" xfId="2" applyFont="1" applyBorder="1" applyAlignment="1" applyProtection="1">
      <alignment vertical="top" wrapText="1" readingOrder="1"/>
      <protection locked="0"/>
    </xf>
    <xf numFmtId="165" fontId="4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4" fillId="0" borderId="12" xfId="2" applyFont="1" applyBorder="1" applyAlignment="1" applyProtection="1">
      <alignment vertical="top" wrapText="1" readingOrder="1"/>
      <protection locked="0"/>
    </xf>
    <xf numFmtId="166" fontId="4" fillId="0" borderId="7" xfId="0" applyNumberFormat="1" applyFont="1" applyBorder="1"/>
    <xf numFmtId="166" fontId="5" fillId="0" borderId="7" xfId="0" applyNumberFormat="1" applyFont="1" applyBorder="1"/>
    <xf numFmtId="165" fontId="4" fillId="0" borderId="7" xfId="0" applyNumberFormat="1" applyFont="1" applyBorder="1"/>
    <xf numFmtId="165" fontId="5" fillId="0" borderId="7" xfId="0" applyNumberFormat="1" applyFont="1" applyBorder="1"/>
    <xf numFmtId="0" fontId="5" fillId="0" borderId="13" xfId="2" applyFont="1" applyBorder="1" applyAlignment="1" applyProtection="1">
      <alignment vertical="center" wrapText="1" readingOrder="1"/>
      <protection locked="0"/>
    </xf>
    <xf numFmtId="165" fontId="5" fillId="0" borderId="4" xfId="0" applyNumberFormat="1" applyFont="1" applyBorder="1"/>
    <xf numFmtId="165" fontId="4" fillId="0" borderId="14" xfId="0" applyNumberFormat="1" applyFont="1" applyBorder="1"/>
    <xf numFmtId="165" fontId="4" fillId="0" borderId="6" xfId="0" applyNumberFormat="1" applyFont="1" applyBorder="1"/>
    <xf numFmtId="164" fontId="4" fillId="0" borderId="16" xfId="0" applyNumberFormat="1" applyFont="1" applyBorder="1" applyAlignment="1">
      <alignment horizontal="right"/>
    </xf>
    <xf numFmtId="166" fontId="4" fillId="0" borderId="6" xfId="0" applyNumberFormat="1" applyFont="1" applyBorder="1"/>
    <xf numFmtId="164" fontId="4" fillId="0" borderId="17" xfId="0" applyNumberFormat="1" applyFont="1" applyBorder="1" applyAlignment="1">
      <alignment horizontal="right"/>
    </xf>
    <xf numFmtId="165" fontId="5" fillId="0" borderId="10" xfId="0" applyNumberFormat="1" applyFont="1" applyBorder="1"/>
    <xf numFmtId="164" fontId="5" fillId="0" borderId="18" xfId="0" applyNumberFormat="1" applyFont="1" applyBorder="1" applyAlignment="1">
      <alignment horizontal="right"/>
    </xf>
    <xf numFmtId="166" fontId="4" fillId="0" borderId="9" xfId="0" applyNumberFormat="1" applyFont="1" applyBorder="1"/>
    <xf numFmtId="165" fontId="4" fillId="0" borderId="9" xfId="0" applyNumberFormat="1" applyFont="1" applyBorder="1"/>
    <xf numFmtId="166" fontId="5" fillId="0" borderId="3" xfId="0" applyNumberFormat="1" applyFont="1" applyBorder="1"/>
    <xf numFmtId="165" fontId="5" fillId="0" borderId="3" xfId="0" applyNumberFormat="1" applyFont="1" applyBorder="1"/>
    <xf numFmtId="165" fontId="5" fillId="0" borderId="5" xfId="0" applyNumberFormat="1" applyFont="1" applyBorder="1"/>
    <xf numFmtId="166" fontId="4" fillId="0" borderId="0" xfId="0" applyNumberFormat="1" applyFont="1"/>
    <xf numFmtId="166" fontId="5" fillId="0" borderId="8" xfId="0" applyNumberFormat="1" applyFont="1" applyBorder="1"/>
    <xf numFmtId="165" fontId="5" fillId="0" borderId="8" xfId="0" applyNumberFormat="1" applyFont="1" applyBorder="1"/>
    <xf numFmtId="0" fontId="5" fillId="0" borderId="9" xfId="2" applyFont="1" applyBorder="1" applyAlignment="1" applyProtection="1">
      <alignment horizontal="right" wrapText="1" readingOrder="1"/>
      <protection locked="0"/>
    </xf>
    <xf numFmtId="0" fontId="5" fillId="0" borderId="15" xfId="2" applyFont="1" applyBorder="1" applyAlignment="1" applyProtection="1">
      <alignment horizontal="right" wrapText="1" readingOrder="1"/>
      <protection locked="0"/>
    </xf>
    <xf numFmtId="166" fontId="9" fillId="0" borderId="0" xfId="0" applyNumberFormat="1" applyFont="1"/>
    <xf numFmtId="0" fontId="5" fillId="0" borderId="0" xfId="2" applyFont="1" applyAlignment="1" applyProtection="1">
      <alignment horizontal="right" wrapText="1" readingOrder="1"/>
      <protection locked="0"/>
    </xf>
    <xf numFmtId="0" fontId="5" fillId="0" borderId="7" xfId="2" applyFont="1" applyBorder="1" applyAlignment="1" applyProtection="1">
      <alignment horizontal="right" wrapText="1" readingOrder="1"/>
      <protection locked="0"/>
    </xf>
    <xf numFmtId="0" fontId="4" fillId="0" borderId="0" xfId="2" applyFont="1" applyAlignment="1" applyProtection="1">
      <alignment horizontal="right" wrapText="1" readingOrder="1"/>
      <protection locked="0"/>
    </xf>
    <xf numFmtId="0" fontId="4" fillId="0" borderId="7" xfId="2" applyFont="1" applyBorder="1" applyAlignment="1" applyProtection="1">
      <alignment horizontal="right" wrapText="1" readingOrder="1"/>
      <protection locked="0"/>
    </xf>
    <xf numFmtId="0" fontId="5" fillId="0" borderId="21" xfId="2" applyFont="1" applyBorder="1" applyAlignment="1" applyProtection="1">
      <alignment horizontal="center" wrapText="1" readingOrder="1"/>
      <protection locked="0"/>
    </xf>
    <xf numFmtId="0" fontId="5" fillId="0" borderId="7" xfId="2" applyFont="1" applyBorder="1" applyAlignment="1" applyProtection="1">
      <alignment horizontal="center" wrapText="1" readingOrder="1"/>
      <protection locked="0"/>
    </xf>
    <xf numFmtId="0" fontId="5" fillId="0" borderId="19" xfId="2" applyFont="1" applyBorder="1" applyAlignment="1">
      <alignment horizontal="center" wrapText="1"/>
    </xf>
    <xf numFmtId="0" fontId="5" fillId="0" borderId="20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5" fillId="0" borderId="16" xfId="2" applyFont="1" applyBorder="1" applyAlignment="1">
      <alignment horizontal="center" wrapText="1"/>
    </xf>
    <xf numFmtId="0" fontId="3" fillId="0" borderId="0" xfId="2" applyFont="1" applyAlignment="1" applyProtection="1">
      <alignment horizontal="left" vertical="top" wrapText="1" readingOrder="1"/>
      <protection locked="0"/>
    </xf>
    <xf numFmtId="0" fontId="2" fillId="0" borderId="0" xfId="2" applyFont="1" applyAlignment="1" applyProtection="1">
      <alignment horizontal="left" vertical="top" wrapText="1" readingOrder="1"/>
      <protection locked="0"/>
    </xf>
    <xf numFmtId="0" fontId="5" fillId="0" borderId="0" xfId="2" applyFont="1" applyAlignment="1" applyProtection="1">
      <alignment horizontal="center" vertical="top" wrapText="1" readingOrder="1"/>
      <protection locked="0"/>
    </xf>
    <xf numFmtId="0" fontId="4" fillId="0" borderId="0" xfId="2" applyFont="1" applyAlignment="1">
      <alignment vertical="top"/>
    </xf>
    <xf numFmtId="0" fontId="4" fillId="0" borderId="4" xfId="2" applyFont="1" applyBorder="1" applyAlignment="1" applyProtection="1">
      <alignment horizontal="center" vertical="top" wrapText="1" readingOrder="1"/>
      <protection locked="0"/>
    </xf>
    <xf numFmtId="0" fontId="4" fillId="0" borderId="4" xfId="2" applyFont="1" applyBorder="1" applyAlignment="1">
      <alignment vertical="top"/>
    </xf>
    <xf numFmtId="0" fontId="5" fillId="0" borderId="1" xfId="2" applyFont="1" applyBorder="1" applyAlignment="1" applyProtection="1">
      <alignment horizontal="center" wrapText="1" readingOrder="1"/>
      <protection locked="0"/>
    </xf>
    <xf numFmtId="0" fontId="10" fillId="0" borderId="2" xfId="1" applyFont="1" applyBorder="1" applyAlignment="1" applyProtection="1">
      <alignment horizontal="right" wrapText="1" readingOrder="1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0" fontId="10" fillId="0" borderId="8" xfId="1" applyFont="1" applyBorder="1" applyAlignment="1" applyProtection="1">
      <alignment horizontal="right" wrapText="1" readingOrder="1"/>
      <protection locked="0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11" xfId="2" applyFont="1" applyBorder="1" applyAlignment="1" applyProtection="1">
      <alignment horizontal="center" wrapText="1" readingOrder="1"/>
      <protection locked="0"/>
    </xf>
    <xf numFmtId="0" fontId="4" fillId="0" borderId="12" xfId="2" applyFont="1" applyBorder="1" applyAlignment="1" applyProtection="1">
      <alignment horizontal="center" wrapText="1" readingOrder="1"/>
      <protection locked="0"/>
    </xf>
    <xf numFmtId="0" fontId="6" fillId="0" borderId="19" xfId="1" applyFont="1" applyBorder="1" applyAlignment="1" applyProtection="1">
      <alignment horizontal="right" wrapText="1" readingOrder="1"/>
      <protection locked="0"/>
    </xf>
    <xf numFmtId="0" fontId="6" fillId="0" borderId="6" xfId="1" applyFont="1" applyBorder="1" applyAlignment="1" applyProtection="1">
      <alignment horizontal="right" wrapText="1" readingOrder="1"/>
      <protection locked="0"/>
    </xf>
    <xf numFmtId="0" fontId="6" fillId="0" borderId="9" xfId="1" applyFont="1" applyBorder="1" applyAlignment="1" applyProtection="1">
      <alignment horizontal="right" wrapText="1" readingOrder="1"/>
      <protection locked="0"/>
    </xf>
    <xf numFmtId="0" fontId="5" fillId="0" borderId="1" xfId="2" applyFont="1" applyBorder="1" applyAlignment="1" applyProtection="1">
      <alignment horizontal="right" wrapText="1" readingOrder="1"/>
      <protection locked="0"/>
    </xf>
    <xf numFmtId="166" fontId="9" fillId="0" borderId="7" xfId="0" applyNumberFormat="1" applyFont="1" applyBorder="1"/>
    <xf numFmtId="165" fontId="9" fillId="0" borderId="0" xfId="0" applyNumberFormat="1" applyFont="1"/>
    <xf numFmtId="165" fontId="9" fillId="0" borderId="7" xfId="0" applyNumberFormat="1" applyFont="1" applyBorder="1"/>
    <xf numFmtId="165" fontId="13" fillId="0" borderId="4" xfId="0" applyNumberFormat="1" applyFont="1" applyBorder="1"/>
  </cellXfs>
  <cellStyles count="5">
    <cellStyle name="Normal" xfId="0" builtinId="0"/>
    <cellStyle name="Normal 2" xfId="1" xr:uid="{6A02B96F-E23F-4B20-92D7-7BF85A76883C}"/>
    <cellStyle name="Normal 3" xfId="2" xr:uid="{98F33657-10FB-45AC-A5D4-5F8CFAD916D7}"/>
    <cellStyle name="Normal 3 2" xfId="3" xr:uid="{7FA83954-5855-4799-A0A4-DDE34E451207}"/>
    <cellStyle name="Normal 4" xfId="4" xr:uid="{91F7CA47-56D8-4220-89F9-48C1B3477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20E7-EFA3-4A26-B646-0AD0745CDBB7}">
  <dimension ref="A1:L28"/>
  <sheetViews>
    <sheetView showGridLines="0" tabSelected="1" workbookViewId="0">
      <selection activeCell="I18" sqref="I18:I26"/>
    </sheetView>
  </sheetViews>
  <sheetFormatPr defaultRowHeight="14.4" x14ac:dyDescent="0.3"/>
  <cols>
    <col min="1" max="1" width="15.109375" bestFit="1" customWidth="1"/>
    <col min="2" max="6" width="10.6640625" customWidth="1"/>
    <col min="7" max="7" width="11.6640625" customWidth="1"/>
    <col min="8" max="12" width="10.6640625" customWidth="1"/>
  </cols>
  <sheetData>
    <row r="1" spans="1:12" s="1" customFormat="1" ht="16.95" customHeight="1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" customFormat="1" ht="16.95" customHeight="1" x14ac:dyDescent="0.3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1" customFormat="1" ht="16.95" customHeight="1" x14ac:dyDescent="0.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s="1" customFormat="1" ht="16.05" customHeight="1" thickBot="1" x14ac:dyDescent="0.35">
      <c r="A4" s="45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4.55" customHeight="1" x14ac:dyDescent="0.3">
      <c r="A5" s="53"/>
      <c r="B5" s="33" t="s">
        <v>4</v>
      </c>
      <c r="C5" s="31" t="s">
        <v>5</v>
      </c>
      <c r="D5" s="55" t="s">
        <v>6</v>
      </c>
      <c r="E5" s="58" t="s">
        <v>7</v>
      </c>
      <c r="F5" s="47" t="s">
        <v>34</v>
      </c>
      <c r="G5" s="47"/>
      <c r="H5" s="48" t="s">
        <v>8</v>
      </c>
      <c r="I5" s="33" t="s">
        <v>37</v>
      </c>
      <c r="J5" s="31" t="s">
        <v>9</v>
      </c>
      <c r="K5" s="37" t="s">
        <v>35</v>
      </c>
      <c r="L5" s="38"/>
    </row>
    <row r="6" spans="1:12" ht="14.55" customHeight="1" x14ac:dyDescent="0.3">
      <c r="A6" s="53"/>
      <c r="B6" s="33"/>
      <c r="C6" s="31"/>
      <c r="D6" s="56"/>
      <c r="E6" s="31"/>
      <c r="F6" s="36"/>
      <c r="G6" s="36"/>
      <c r="H6" s="49"/>
      <c r="I6" s="33"/>
      <c r="J6" s="31"/>
      <c r="K6" s="39"/>
      <c r="L6" s="40"/>
    </row>
    <row r="7" spans="1:12" ht="15" customHeight="1" x14ac:dyDescent="0.3">
      <c r="A7" s="53"/>
      <c r="B7" s="33"/>
      <c r="C7" s="31"/>
      <c r="D7" s="56"/>
      <c r="E7" s="31"/>
      <c r="F7" s="35" t="s">
        <v>10</v>
      </c>
      <c r="G7" s="35" t="s">
        <v>36</v>
      </c>
      <c r="H7" s="49"/>
      <c r="I7" s="33"/>
      <c r="J7" s="31"/>
      <c r="K7" s="39"/>
      <c r="L7" s="40"/>
    </row>
    <row r="8" spans="1:12" ht="15" x14ac:dyDescent="0.35">
      <c r="A8" s="54"/>
      <c r="B8" s="34"/>
      <c r="C8" s="32"/>
      <c r="D8" s="57"/>
      <c r="E8" s="32"/>
      <c r="F8" s="36"/>
      <c r="G8" s="36"/>
      <c r="H8" s="50"/>
      <c r="I8" s="34"/>
      <c r="J8" s="32"/>
      <c r="K8" s="28" t="s">
        <v>11</v>
      </c>
      <c r="L8" s="29" t="s">
        <v>12</v>
      </c>
    </row>
    <row r="9" spans="1:12" ht="16.05" customHeight="1" x14ac:dyDescent="0.35">
      <c r="A9" s="2" t="s">
        <v>13</v>
      </c>
      <c r="B9" s="3">
        <v>831.61500000000001</v>
      </c>
      <c r="C9" s="4">
        <v>137.26</v>
      </c>
      <c r="D9" s="14">
        <v>856.98</v>
      </c>
      <c r="E9" s="4">
        <v>134.4</v>
      </c>
      <c r="F9" s="4">
        <v>0</v>
      </c>
      <c r="G9" s="3">
        <v>0</v>
      </c>
      <c r="H9" s="23">
        <v>134.4</v>
      </c>
      <c r="I9" s="3">
        <v>972.41</v>
      </c>
      <c r="J9" s="23">
        <v>133.79</v>
      </c>
      <c r="K9" s="14">
        <v>-0.61000000000001364</v>
      </c>
      <c r="L9" s="15">
        <v>-4.5386904761905772E-3</v>
      </c>
    </row>
    <row r="10" spans="1:12" ht="16.05" customHeight="1" x14ac:dyDescent="0.35">
      <c r="A10" s="2" t="s">
        <v>14</v>
      </c>
      <c r="B10" s="25">
        <v>1014.724</v>
      </c>
      <c r="C10" s="5">
        <v>177.51</v>
      </c>
      <c r="D10" s="16">
        <v>1050.5700000000002</v>
      </c>
      <c r="E10" s="5">
        <v>161.1</v>
      </c>
      <c r="F10" s="5">
        <v>30</v>
      </c>
      <c r="G10" s="25">
        <v>0</v>
      </c>
      <c r="H10" s="22">
        <v>191.1</v>
      </c>
      <c r="I10" s="25">
        <v>1172.1400000000001</v>
      </c>
      <c r="J10" s="22">
        <v>220.89</v>
      </c>
      <c r="K10" s="16">
        <v>29.789999999999992</v>
      </c>
      <c r="L10" s="15">
        <v>0.15588697017268441</v>
      </c>
    </row>
    <row r="11" spans="1:12" ht="16.05" customHeight="1" x14ac:dyDescent="0.35">
      <c r="A11" s="2" t="s">
        <v>15</v>
      </c>
      <c r="B11" s="25">
        <v>774.53300000000002</v>
      </c>
      <c r="C11" s="5">
        <v>27.28</v>
      </c>
      <c r="D11" s="16">
        <v>808.8</v>
      </c>
      <c r="E11" s="5">
        <v>24.83</v>
      </c>
      <c r="F11" s="5">
        <v>1</v>
      </c>
      <c r="G11" s="25">
        <v>0</v>
      </c>
      <c r="H11" s="22">
        <v>25.83</v>
      </c>
      <c r="I11" s="25">
        <v>970</v>
      </c>
      <c r="J11" s="22">
        <v>30.43</v>
      </c>
      <c r="K11" s="16">
        <v>4.6000000000000014</v>
      </c>
      <c r="L11" s="15">
        <v>0.17808749516066597</v>
      </c>
    </row>
    <row r="12" spans="1:12" ht="16.05" customHeight="1" x14ac:dyDescent="0.35">
      <c r="A12" s="2" t="s">
        <v>16</v>
      </c>
      <c r="B12" s="30">
        <v>1035.72</v>
      </c>
      <c r="C12" s="5">
        <v>438.84999999999997</v>
      </c>
      <c r="D12" s="16">
        <v>1068.1500000000003</v>
      </c>
      <c r="E12" s="5">
        <v>424.27</v>
      </c>
      <c r="F12" s="5">
        <v>24.32</v>
      </c>
      <c r="G12" s="25">
        <v>0</v>
      </c>
      <c r="H12" s="22">
        <v>448.59</v>
      </c>
      <c r="I12" s="25">
        <v>1236.3800000000001</v>
      </c>
      <c r="J12" s="22">
        <v>495.67999999999995</v>
      </c>
      <c r="K12" s="16">
        <v>47.089999999999975</v>
      </c>
      <c r="L12" s="15">
        <v>0.10497336097550096</v>
      </c>
    </row>
    <row r="13" spans="1:12" ht="16.05" customHeight="1" x14ac:dyDescent="0.35">
      <c r="A13" s="2" t="s">
        <v>17</v>
      </c>
      <c r="B13" s="30">
        <v>544.68000000000006</v>
      </c>
      <c r="C13" s="5">
        <v>430.19</v>
      </c>
      <c r="D13" s="16">
        <v>545.16</v>
      </c>
      <c r="E13" s="5">
        <v>425.63</v>
      </c>
      <c r="F13" s="5">
        <v>0</v>
      </c>
      <c r="G13" s="25">
        <v>0</v>
      </c>
      <c r="H13" s="22">
        <v>425.63</v>
      </c>
      <c r="I13" s="25">
        <v>565.6</v>
      </c>
      <c r="J13" s="22">
        <v>454.85</v>
      </c>
      <c r="K13" s="16">
        <v>29.220000000000027</v>
      </c>
      <c r="L13" s="15">
        <v>6.8651175903954198E-2</v>
      </c>
    </row>
    <row r="14" spans="1:12" ht="16.05" customHeight="1" x14ac:dyDescent="0.35">
      <c r="A14" s="2" t="s">
        <v>18</v>
      </c>
      <c r="B14" s="25">
        <v>1615.2570000000001</v>
      </c>
      <c r="C14" s="5">
        <v>419.52</v>
      </c>
      <c r="D14" s="16">
        <v>1683.3400000000001</v>
      </c>
      <c r="E14" s="5">
        <v>363.36</v>
      </c>
      <c r="F14" s="5">
        <v>60.9</v>
      </c>
      <c r="G14" s="5">
        <v>2.5</v>
      </c>
      <c r="H14" s="22">
        <v>426.76</v>
      </c>
      <c r="I14" s="25">
        <v>1835.79</v>
      </c>
      <c r="J14" s="22">
        <v>502.95</v>
      </c>
      <c r="K14" s="16">
        <v>78.69</v>
      </c>
      <c r="L14" s="15">
        <v>0.18547588742752086</v>
      </c>
    </row>
    <row r="15" spans="1:12" ht="16.05" customHeight="1" x14ac:dyDescent="0.35">
      <c r="A15" s="2" t="s">
        <v>19</v>
      </c>
      <c r="B15" s="25">
        <v>285.86</v>
      </c>
      <c r="C15" s="5">
        <v>82.63</v>
      </c>
      <c r="D15" s="16">
        <v>313.2</v>
      </c>
      <c r="E15" s="5">
        <v>65.680000000000007</v>
      </c>
      <c r="F15" s="5">
        <v>22.38</v>
      </c>
      <c r="G15" s="25">
        <v>0</v>
      </c>
      <c r="H15" s="22">
        <v>88.06</v>
      </c>
      <c r="I15" s="25">
        <v>360.6</v>
      </c>
      <c r="J15" s="22">
        <v>99.01</v>
      </c>
      <c r="K15" s="16">
        <v>10.950000000000003</v>
      </c>
      <c r="L15" s="15">
        <v>0.12434703611174203</v>
      </c>
    </row>
    <row r="16" spans="1:12" ht="16.05" customHeight="1" x14ac:dyDescent="0.35">
      <c r="A16" s="2" t="s">
        <v>20</v>
      </c>
      <c r="B16" s="25">
        <v>413.08600000000001</v>
      </c>
      <c r="C16" s="5">
        <v>0.1</v>
      </c>
      <c r="D16" s="16">
        <v>670</v>
      </c>
      <c r="E16" s="5">
        <v>0</v>
      </c>
      <c r="F16" s="5">
        <v>0</v>
      </c>
      <c r="G16" s="25">
        <v>0</v>
      </c>
      <c r="H16" s="22">
        <v>0</v>
      </c>
      <c r="I16" s="25">
        <v>1185.6300000000001</v>
      </c>
      <c r="J16" s="22">
        <v>0</v>
      </c>
      <c r="K16" s="16">
        <v>0</v>
      </c>
      <c r="L16" s="15" t="s">
        <v>21</v>
      </c>
    </row>
    <row r="17" spans="1:12" ht="16.05" customHeight="1" x14ac:dyDescent="0.35">
      <c r="A17" s="2" t="s">
        <v>22</v>
      </c>
      <c r="B17" s="25">
        <v>54.23</v>
      </c>
      <c r="C17" s="5">
        <v>0.1</v>
      </c>
      <c r="D17" s="16">
        <v>69.319999999999993</v>
      </c>
      <c r="E17" s="5">
        <v>0.1</v>
      </c>
      <c r="F17" s="5"/>
      <c r="G17" s="25">
        <v>0</v>
      </c>
      <c r="H17" s="22">
        <v>0.1</v>
      </c>
      <c r="I17" s="25">
        <v>71.209999999999994</v>
      </c>
      <c r="J17" s="22">
        <v>0.1</v>
      </c>
      <c r="K17" s="16">
        <v>0</v>
      </c>
      <c r="L17" s="15">
        <v>0</v>
      </c>
    </row>
    <row r="18" spans="1:12" ht="16.05" customHeight="1" x14ac:dyDescent="0.35">
      <c r="A18" s="2" t="s">
        <v>23</v>
      </c>
      <c r="B18" s="25">
        <v>393.29599999999999</v>
      </c>
      <c r="C18" s="5">
        <v>121.24</v>
      </c>
      <c r="D18" s="16">
        <v>547.03</v>
      </c>
      <c r="E18" s="5">
        <v>103.03</v>
      </c>
      <c r="F18" s="5">
        <v>39.68</v>
      </c>
      <c r="G18" s="25">
        <v>0</v>
      </c>
      <c r="H18" s="22">
        <v>142.71</v>
      </c>
      <c r="I18" s="30">
        <f>658.37-12</f>
        <v>646.37</v>
      </c>
      <c r="J18" s="22">
        <v>145.94999999999999</v>
      </c>
      <c r="K18" s="16">
        <v>3.2399999999999807</v>
      </c>
      <c r="L18" s="15">
        <v>2.2703384486020464E-2</v>
      </c>
    </row>
    <row r="19" spans="1:12" ht="16.05" customHeight="1" x14ac:dyDescent="0.35">
      <c r="A19" s="6" t="s">
        <v>24</v>
      </c>
      <c r="B19" s="7">
        <v>1.66</v>
      </c>
      <c r="C19" s="8">
        <v>0</v>
      </c>
      <c r="D19" s="20">
        <v>1.75</v>
      </c>
      <c r="E19" s="8">
        <v>0</v>
      </c>
      <c r="F19" s="8">
        <v>0</v>
      </c>
      <c r="G19" s="7">
        <v>0</v>
      </c>
      <c r="H19" s="26">
        <v>0</v>
      </c>
      <c r="I19" s="59">
        <v>1.77</v>
      </c>
      <c r="J19" s="26">
        <v>0</v>
      </c>
      <c r="K19" s="16">
        <v>0</v>
      </c>
      <c r="L19" s="15" t="s">
        <v>21</v>
      </c>
    </row>
    <row r="20" spans="1:12" ht="16.05" customHeight="1" x14ac:dyDescent="0.35">
      <c r="A20" s="2" t="s">
        <v>25</v>
      </c>
      <c r="B20" s="3">
        <v>6964.6610000000001</v>
      </c>
      <c r="C20" s="4">
        <v>1834.6799999999996</v>
      </c>
      <c r="D20" s="14">
        <v>7614.3</v>
      </c>
      <c r="E20" s="4">
        <v>1702.4</v>
      </c>
      <c r="F20" s="4">
        <v>178.28</v>
      </c>
      <c r="G20" s="4">
        <v>2.5</v>
      </c>
      <c r="H20" s="23">
        <v>1883.1799999999998</v>
      </c>
      <c r="I20" s="60">
        <f>SUM(I9:I19)</f>
        <v>9017.9000000000015</v>
      </c>
      <c r="J20" s="23">
        <v>2083.6499999999996</v>
      </c>
      <c r="K20" s="13">
        <v>202.96999999999957</v>
      </c>
      <c r="L20" s="17">
        <v>0.10792372971478378</v>
      </c>
    </row>
    <row r="21" spans="1:12" ht="16.05" customHeight="1" x14ac:dyDescent="0.35">
      <c r="A21" s="2" t="s">
        <v>26</v>
      </c>
      <c r="B21" s="3">
        <v>1146.721</v>
      </c>
      <c r="C21" s="4">
        <v>0</v>
      </c>
      <c r="D21" s="14">
        <v>1246</v>
      </c>
      <c r="E21" s="4">
        <v>0</v>
      </c>
      <c r="F21" s="4">
        <v>0</v>
      </c>
      <c r="G21" s="3">
        <v>0</v>
      </c>
      <c r="H21" s="23">
        <v>0</v>
      </c>
      <c r="I21" s="60">
        <f>1444.18+12+40</f>
        <v>1496.18</v>
      </c>
      <c r="J21" s="23">
        <v>0</v>
      </c>
      <c r="K21" s="14">
        <v>0</v>
      </c>
      <c r="L21" s="15" t="s">
        <v>21</v>
      </c>
    </row>
    <row r="22" spans="1:12" ht="16.05" customHeight="1" x14ac:dyDescent="0.35">
      <c r="A22" s="2" t="s">
        <v>27</v>
      </c>
      <c r="B22" s="3">
        <v>120.6</v>
      </c>
      <c r="C22" s="4">
        <v>119.95</v>
      </c>
      <c r="D22" s="14">
        <v>187.23</v>
      </c>
      <c r="E22" s="4">
        <v>186.23</v>
      </c>
      <c r="F22" s="4">
        <v>0</v>
      </c>
      <c r="G22" s="3">
        <v>0</v>
      </c>
      <c r="H22" s="23">
        <v>186.23</v>
      </c>
      <c r="I22" s="60">
        <v>304.67</v>
      </c>
      <c r="J22" s="23">
        <v>303.67</v>
      </c>
      <c r="K22" s="14">
        <v>117.44000000000003</v>
      </c>
      <c r="L22" s="15">
        <v>0.63061805294528284</v>
      </c>
    </row>
    <row r="23" spans="1:12" ht="16.05" customHeight="1" x14ac:dyDescent="0.35">
      <c r="A23" s="2" t="s">
        <v>28</v>
      </c>
      <c r="B23" s="3">
        <v>420.21300000000002</v>
      </c>
      <c r="C23" s="4">
        <v>0</v>
      </c>
      <c r="D23" s="14">
        <v>463</v>
      </c>
      <c r="E23" s="4">
        <v>0</v>
      </c>
      <c r="F23" s="4">
        <v>0</v>
      </c>
      <c r="G23" s="3">
        <v>0</v>
      </c>
      <c r="H23" s="23">
        <v>0</v>
      </c>
      <c r="I23" s="60">
        <v>503.87</v>
      </c>
      <c r="J23" s="23">
        <v>0</v>
      </c>
      <c r="K23" s="14">
        <v>0</v>
      </c>
      <c r="L23" s="15" t="s">
        <v>21</v>
      </c>
    </row>
    <row r="24" spans="1:12" ht="16.05" customHeight="1" x14ac:dyDescent="0.35">
      <c r="A24" s="2" t="s">
        <v>29</v>
      </c>
      <c r="B24" s="3">
        <v>18.89</v>
      </c>
      <c r="C24" s="4">
        <v>0</v>
      </c>
      <c r="D24" s="14">
        <v>23.39</v>
      </c>
      <c r="E24" s="4">
        <v>0</v>
      </c>
      <c r="F24" s="4">
        <v>0</v>
      </c>
      <c r="G24" s="3">
        <v>0</v>
      </c>
      <c r="H24" s="23">
        <v>0</v>
      </c>
      <c r="I24" s="60">
        <v>26.81</v>
      </c>
      <c r="J24" s="23">
        <v>0</v>
      </c>
      <c r="K24" s="14">
        <v>0</v>
      </c>
      <c r="L24" s="15" t="s">
        <v>21</v>
      </c>
    </row>
    <row r="25" spans="1:12" ht="16.05" customHeight="1" x14ac:dyDescent="0.35">
      <c r="A25" s="6" t="s">
        <v>30</v>
      </c>
      <c r="B25" s="9">
        <v>4.5199999999999996</v>
      </c>
      <c r="C25" s="10">
        <v>0</v>
      </c>
      <c r="D25" s="21">
        <v>5.09</v>
      </c>
      <c r="E25" s="10">
        <v>0</v>
      </c>
      <c r="F25" s="10">
        <v>0</v>
      </c>
      <c r="G25" s="9">
        <v>0</v>
      </c>
      <c r="H25" s="27">
        <v>0</v>
      </c>
      <c r="I25" s="61">
        <v>5.25</v>
      </c>
      <c r="J25" s="27">
        <v>0</v>
      </c>
      <c r="K25" s="14">
        <v>0</v>
      </c>
      <c r="L25" s="15" t="s">
        <v>21</v>
      </c>
    </row>
    <row r="26" spans="1:12" ht="16.05" customHeight="1" thickBot="1" x14ac:dyDescent="0.4">
      <c r="A26" s="11" t="s">
        <v>31</v>
      </c>
      <c r="B26" s="12">
        <v>8675.6049999999996</v>
      </c>
      <c r="C26" s="12">
        <v>1954.6299999999997</v>
      </c>
      <c r="D26" s="18">
        <v>9539.0099999999984</v>
      </c>
      <c r="E26" s="12">
        <v>1888.63</v>
      </c>
      <c r="F26" s="12">
        <v>178.28</v>
      </c>
      <c r="G26" s="12">
        <v>2.5</v>
      </c>
      <c r="H26" s="24">
        <v>2069.4100000000003</v>
      </c>
      <c r="I26" s="62">
        <f>SUM(I20:I25)</f>
        <v>11354.680000000002</v>
      </c>
      <c r="J26" s="24">
        <v>2387.3199999999997</v>
      </c>
      <c r="K26" s="18">
        <v>320.4099999999994</v>
      </c>
      <c r="L26" s="19">
        <v>0.1550188445553988</v>
      </c>
    </row>
    <row r="27" spans="1:12" ht="16.05" customHeight="1" x14ac:dyDescent="0.3">
      <c r="A27" s="51" t="s">
        <v>32</v>
      </c>
      <c r="B27" s="51"/>
      <c r="C27" s="51"/>
      <c r="D27" s="51"/>
      <c r="E27" s="51"/>
      <c r="F27" s="51"/>
      <c r="G27" s="51"/>
      <c r="H27" s="52"/>
      <c r="I27" s="51"/>
      <c r="J27" s="51"/>
      <c r="K27" s="51"/>
      <c r="L27" s="51"/>
    </row>
    <row r="28" spans="1:12" x14ac:dyDescent="0.3">
      <c r="A28" s="41" t="s">
        <v>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</row>
  </sheetData>
  <mergeCells count="18">
    <mergeCell ref="A28:K28"/>
    <mergeCell ref="A1:L1"/>
    <mergeCell ref="A2:L2"/>
    <mergeCell ref="A3:L3"/>
    <mergeCell ref="A4:L4"/>
    <mergeCell ref="F5:G6"/>
    <mergeCell ref="H5:H8"/>
    <mergeCell ref="A27:L27"/>
    <mergeCell ref="A5:A8"/>
    <mergeCell ref="B5:B8"/>
    <mergeCell ref="D5:D8"/>
    <mergeCell ref="C5:C8"/>
    <mergeCell ref="E5:E8"/>
    <mergeCell ref="J5:J8"/>
    <mergeCell ref="I5:I8"/>
    <mergeCell ref="G7:G8"/>
    <mergeCell ref="F7:F8"/>
    <mergeCell ref="K5:L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Hunt, J. Nicholas</cp:lastModifiedBy>
  <dcterms:created xsi:type="dcterms:W3CDTF">2023-03-13T12:47:11Z</dcterms:created>
  <dcterms:modified xsi:type="dcterms:W3CDTF">2023-05-09T13:24:11Z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ff728e52-86f8-4f05-b473-5a1b6dda7a20</vt:lpwstr>
  </property>
  <property fmtid="{D5CDD505-2E9C-101B-9397-08002B2CF9AE}" pid="3" name="ContainsCUI">
    <vt:lpwstr>No</vt:lpwstr>
  </property>
</Properties>
</file>