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<sst xmlns="http://schemas.openxmlformats.org/spreadsheetml/2006/main" count="46" uniqueCount="45">
  <si>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Tools Funding</t>
  </si>
  <si>
    <t>FY 2002</t>
  </si>
  <si>
    <t>FY 2003</t>
  </si>
  <si>
    <t>FY 2004</t>
  </si>
  <si>
    <t>Change</t>
  </si>
  <si>
    <t>Actual</t>
  </si>
  <si>
    <t>Estimate</t>
  </si>
  <si>
    <t>Amount</t>
  </si>
  <si>
    <t>Percent</t>
  </si>
  <si>
    <t>Facilities</t>
  </si>
  <si>
    <t>Academic Research Fleet</t>
  </si>
  <si>
    <t>Antarctic Facilities and Operations</t>
  </si>
  <si>
    <t>Cornell Electron Storage Ring</t>
  </si>
  <si>
    <t>Gemini</t>
  </si>
  <si>
    <t>Incorporated Research Institutions for Seismology</t>
  </si>
  <si>
    <t>Laser Interferometer Gravitational Wave Observatory</t>
  </si>
  <si>
    <r>
      <t>Major Research Equipment &amp; Facilities Construction</t>
    </r>
    <r>
      <rPr>
        <vertAlign val="superscript"/>
        <sz val="10"/>
        <rFont val="Times New Roman"/>
        <family val="1"/>
      </rPr>
      <t>1</t>
    </r>
  </si>
  <si>
    <t>National Astronomy Facilities</t>
  </si>
  <si>
    <t>NAIC</t>
  </si>
  <si>
    <t>NOAO</t>
  </si>
  <si>
    <t>NRAO</t>
  </si>
  <si>
    <t>National Center for Atmospheric Research</t>
  </si>
  <si>
    <t>National High Magnetic Field Laboratory</t>
  </si>
  <si>
    <t>National Superconducting Cyclotron Laboratory</t>
  </si>
  <si>
    <t>Ocean Drilling Program/Integrated Ocean Drilling Program</t>
  </si>
  <si>
    <t>Partnerships for Advanced Computational Infrastructure</t>
  </si>
  <si>
    <r>
      <t>Other Facilities</t>
    </r>
    <r>
      <rPr>
        <vertAlign val="superscript"/>
        <sz val="10"/>
        <rFont val="Times New Roman"/>
        <family val="1"/>
      </rPr>
      <t>2</t>
    </r>
  </si>
  <si>
    <t>Nanofabrication (NNUN/NNIN)</t>
  </si>
  <si>
    <t>Other CISE Facilities</t>
  </si>
  <si>
    <t>Other Geo Facilities</t>
  </si>
  <si>
    <t>Other MPS Facilities</t>
  </si>
  <si>
    <t>Other Tools</t>
  </si>
  <si>
    <t>Advanced Networking Infrastructure</t>
  </si>
  <si>
    <t>Cyberinfrastructure</t>
  </si>
  <si>
    <t>N/A</t>
  </si>
  <si>
    <t>Major Research Instrumentation</t>
  </si>
  <si>
    <r>
      <t>National High Field Mass Spectrometry Facility</t>
    </r>
    <r>
      <rPr>
        <vertAlign val="superscript"/>
        <sz val="10"/>
        <rFont val="Times New Roman"/>
        <family val="1"/>
      </rPr>
      <t>3</t>
    </r>
  </si>
  <si>
    <t>National STEM Digital Library</t>
  </si>
  <si>
    <t>Polar Logistics</t>
  </si>
  <si>
    <t>Antarctic Logistics</t>
  </si>
  <si>
    <t>Arctic Logistics</t>
  </si>
  <si>
    <t>Research Resources</t>
  </si>
  <si>
    <t>Science Resource Statistics</t>
  </si>
  <si>
    <t>Science and Technology Policy Institute</t>
  </si>
  <si>
    <t>Total, Tools Support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</si>
</sst>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&quot;$&quot;#,##0.00"/>
  </numFmts>
  <fonts count="6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3" fillId="0" borderId="10" xfId="0" applyNumberFormat="1" applyFont="1" applyBorder="1" applyAlignment="1">
      <alignment/>
    </xf>
    <xf numFmtId="167" fontId="3" fillId="0" borderId="11" xfId="19" applyNumberFormat="1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2" fontId="3" fillId="0" borderId="6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167" fontId="3" fillId="0" borderId="13" xfId="19" applyNumberFormat="1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/>
    </xf>
    <xf numFmtId="168" fontId="5" fillId="0" borderId="6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167" fontId="5" fillId="0" borderId="15" xfId="19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1" sqref="A1"/>
    </sheetView>
  </sheetViews>
  <sheetFormatPr defaultColWidth="9.140625" defaultRowHeight="12.75"/>
  <cols>
    <col min="2" max="2" width="20.421875" style="0" bestFit="1" customWidth="1"/>
    <col min="3" max="3" width="46.28125" style="0" bestFit="1" customWidth="1"/>
    <col min="4" max="4" width="29.28125" style="0" bestFit="1" customWidth="1"/>
    <col min="5" max="7" width="8.8515625" style="0" bestFit="1" customWidth="1"/>
    <col min="8" max="8" width="7.421875" style="0" bestFit="1" customWidth="1"/>
    <col min="9" max="9" width="7.00390625" style="0" bestFit="1" customWidth="1"/>
  </cols>
  <sheetData>
    <row r="1" ht="15.75" thickBot="1">
      <c r="A1" s="1" t="s">
        <v>0</v>
      </c>
    </row>
    <row r="2" spans="2:9" ht="12.75">
      <c r="B2" s="2"/>
      <c r="C2" s="3"/>
      <c r="D2" s="3"/>
      <c r="E2" s="3" t="s">
        <v>1</v>
      </c>
      <c r="F2" s="3" t="s">
        <v>2</v>
      </c>
      <c r="G2" s="3" t="s">
        <v>3</v>
      </c>
      <c r="H2" s="4" t="s">
        <v>4</v>
      </c>
      <c r="I2" s="5"/>
    </row>
    <row r="3" spans="2:9" ht="13.5" thickBot="1">
      <c r="B3" s="6"/>
      <c r="C3" s="7"/>
      <c r="D3" s="7"/>
      <c r="E3" s="7" t="s">
        <v>5</v>
      </c>
      <c r="F3" s="7" t="s">
        <v>6</v>
      </c>
      <c r="G3" s="7" t="s">
        <v>6</v>
      </c>
      <c r="H3" s="8" t="s">
        <v>7</v>
      </c>
      <c r="I3" s="9" t="s">
        <v>8</v>
      </c>
    </row>
    <row r="4" spans="2:9" ht="15">
      <c r="B4" s="10" t="s">
        <v>9</v>
      </c>
      <c r="C4" s="11"/>
      <c r="D4" s="12"/>
      <c r="E4" s="12"/>
      <c r="F4" s="12"/>
      <c r="G4" s="12"/>
      <c r="H4" s="13"/>
      <c r="I4" s="14"/>
    </row>
    <row r="5" spans="2:9" ht="12.75">
      <c r="B5" s="15"/>
      <c r="C5" s="16" t="s">
        <v>10</v>
      </c>
      <c r="D5" s="16"/>
      <c r="E5" s="17">
        <v>61.9</v>
      </c>
      <c r="F5" s="17">
        <v>62</v>
      </c>
      <c r="G5" s="17">
        <v>65</v>
      </c>
      <c r="H5" s="18">
        <f aca="true" t="shared" si="0" ref="H5:H21">G5-F5</f>
        <v>3</v>
      </c>
      <c r="I5" s="19">
        <f aca="true" t="shared" si="1" ref="I5:I21">H5/F5</f>
        <v>0.04838709677419355</v>
      </c>
    </row>
    <row r="6" spans="2:9" ht="12.75">
      <c r="B6" s="15"/>
      <c r="C6" s="16" t="s">
        <v>11</v>
      </c>
      <c r="D6" s="16"/>
      <c r="E6" s="17">
        <v>123.38</v>
      </c>
      <c r="F6" s="17">
        <v>128.7</v>
      </c>
      <c r="G6" s="17">
        <v>144.29</v>
      </c>
      <c r="H6" s="18">
        <f t="shared" si="0"/>
        <v>15.590000000000003</v>
      </c>
      <c r="I6" s="19">
        <f t="shared" si="1"/>
        <v>0.12113442113442117</v>
      </c>
    </row>
    <row r="7" spans="2:9" ht="12.75">
      <c r="B7" s="15"/>
      <c r="C7" s="16" t="s">
        <v>12</v>
      </c>
      <c r="D7" s="16"/>
      <c r="E7" s="17">
        <v>19.49</v>
      </c>
      <c r="F7" s="17">
        <v>19.49</v>
      </c>
      <c r="G7" s="17">
        <v>21</v>
      </c>
      <c r="H7" s="18">
        <f t="shared" si="0"/>
        <v>1.5100000000000016</v>
      </c>
      <c r="I7" s="19">
        <f t="shared" si="1"/>
        <v>0.07747562852745006</v>
      </c>
    </row>
    <row r="8" spans="2:9" ht="12.75">
      <c r="B8" s="15"/>
      <c r="C8" s="16" t="s">
        <v>13</v>
      </c>
      <c r="D8" s="16"/>
      <c r="E8" s="17">
        <v>12.5</v>
      </c>
      <c r="F8" s="17">
        <v>12.6</v>
      </c>
      <c r="G8" s="17">
        <v>14.2</v>
      </c>
      <c r="H8" s="18">
        <f t="shared" si="0"/>
        <v>1.5999999999999996</v>
      </c>
      <c r="I8" s="19">
        <f t="shared" si="1"/>
        <v>0.12698412698412695</v>
      </c>
    </row>
    <row r="9" spans="2:9" ht="12.75">
      <c r="B9" s="15"/>
      <c r="C9" s="16" t="s">
        <v>14</v>
      </c>
      <c r="D9" s="16"/>
      <c r="E9" s="17">
        <v>12.93</v>
      </c>
      <c r="F9" s="17">
        <v>13.1</v>
      </c>
      <c r="G9" s="17">
        <v>14.1</v>
      </c>
      <c r="H9" s="18">
        <f t="shared" si="0"/>
        <v>1</v>
      </c>
      <c r="I9" s="19">
        <f t="shared" si="1"/>
        <v>0.07633587786259542</v>
      </c>
    </row>
    <row r="10" spans="2:9" ht="12.75">
      <c r="B10" s="15"/>
      <c r="C10" s="16" t="s">
        <v>15</v>
      </c>
      <c r="D10" s="16"/>
      <c r="E10" s="17">
        <v>24</v>
      </c>
      <c r="F10" s="17">
        <v>29.5</v>
      </c>
      <c r="G10" s="17">
        <v>29</v>
      </c>
      <c r="H10" s="18">
        <f t="shared" si="0"/>
        <v>-0.5</v>
      </c>
      <c r="I10" s="19">
        <f t="shared" si="1"/>
        <v>-0.01694915254237288</v>
      </c>
    </row>
    <row r="11" spans="2:9" ht="15.75">
      <c r="B11" s="15"/>
      <c r="C11" s="16" t="s">
        <v>16</v>
      </c>
      <c r="D11" s="16"/>
      <c r="E11" s="17">
        <v>122.41</v>
      </c>
      <c r="F11" s="17">
        <v>136.28</v>
      </c>
      <c r="G11" s="17">
        <f>50.84+45+25.53+60+8+12+0.96+1+6+10+7</f>
        <v>226.33</v>
      </c>
      <c r="H11" s="18">
        <f t="shared" si="0"/>
        <v>90.05000000000001</v>
      </c>
      <c r="I11" s="19">
        <f t="shared" si="1"/>
        <v>0.6607719401232757</v>
      </c>
    </row>
    <row r="12" spans="2:9" ht="12.75">
      <c r="B12" s="15"/>
      <c r="C12" s="16" t="s">
        <v>17</v>
      </c>
      <c r="D12" s="16"/>
      <c r="E12" s="17">
        <v>88.36</v>
      </c>
      <c r="F12" s="17">
        <v>84.33</v>
      </c>
      <c r="G12" s="17">
        <v>93.43</v>
      </c>
      <c r="H12" s="18">
        <f t="shared" si="0"/>
        <v>9.100000000000009</v>
      </c>
      <c r="I12" s="19">
        <f t="shared" si="1"/>
        <v>0.10790940353373661</v>
      </c>
    </row>
    <row r="13" spans="2:9" ht="12.75">
      <c r="B13" s="15"/>
      <c r="C13" s="16"/>
      <c r="D13" s="16" t="s">
        <v>18</v>
      </c>
      <c r="E13" s="17">
        <v>11.11</v>
      </c>
      <c r="F13" s="17">
        <v>9</v>
      </c>
      <c r="G13" s="17">
        <v>12.1</v>
      </c>
      <c r="H13" s="18">
        <f t="shared" si="0"/>
        <v>3.0999999999999996</v>
      </c>
      <c r="I13" s="19">
        <f t="shared" si="1"/>
        <v>0.3444444444444444</v>
      </c>
    </row>
    <row r="14" spans="2:9" ht="12.75">
      <c r="B14" s="15"/>
      <c r="C14" s="16"/>
      <c r="D14" s="16" t="s">
        <v>19</v>
      </c>
      <c r="E14" s="17">
        <v>36.82</v>
      </c>
      <c r="F14" s="17">
        <v>35.7</v>
      </c>
      <c r="G14" s="17">
        <v>38.6</v>
      </c>
      <c r="H14" s="18">
        <f t="shared" si="0"/>
        <v>2.8999999999999986</v>
      </c>
      <c r="I14" s="19">
        <f t="shared" si="1"/>
        <v>0.08123249299719883</v>
      </c>
    </row>
    <row r="15" spans="2:9" ht="12.75">
      <c r="B15" s="15"/>
      <c r="C15" s="16"/>
      <c r="D15" s="16" t="s">
        <v>20</v>
      </c>
      <c r="E15" s="17">
        <v>40.43</v>
      </c>
      <c r="F15" s="17">
        <v>39.63</v>
      </c>
      <c r="G15" s="17">
        <v>42.73</v>
      </c>
      <c r="H15" s="18">
        <f t="shared" si="0"/>
        <v>3.0999999999999943</v>
      </c>
      <c r="I15" s="19">
        <f t="shared" si="1"/>
        <v>0.0782235680040372</v>
      </c>
    </row>
    <row r="16" spans="2:9" ht="12.75">
      <c r="B16" s="15"/>
      <c r="C16" s="16" t="s">
        <v>21</v>
      </c>
      <c r="D16" s="16"/>
      <c r="E16" s="17">
        <v>77.59</v>
      </c>
      <c r="F16" s="17">
        <v>74.87</v>
      </c>
      <c r="G16" s="17">
        <v>80.09</v>
      </c>
      <c r="H16" s="18">
        <f t="shared" si="0"/>
        <v>5.219999999999999</v>
      </c>
      <c r="I16" s="19">
        <f t="shared" si="1"/>
        <v>0.06972084947241884</v>
      </c>
    </row>
    <row r="17" spans="2:9" ht="12.75">
      <c r="B17" s="15"/>
      <c r="C17" s="16" t="s">
        <v>22</v>
      </c>
      <c r="D17" s="16"/>
      <c r="E17" s="17">
        <v>24.97</v>
      </c>
      <c r="F17" s="17">
        <v>24</v>
      </c>
      <c r="G17" s="17">
        <v>24.5</v>
      </c>
      <c r="H17" s="18">
        <f t="shared" si="0"/>
        <v>0.5</v>
      </c>
      <c r="I17" s="19">
        <f t="shared" si="1"/>
        <v>0.020833333333333332</v>
      </c>
    </row>
    <row r="18" spans="2:9" ht="12.75">
      <c r="B18" s="15"/>
      <c r="C18" s="16" t="s">
        <v>23</v>
      </c>
      <c r="D18" s="16"/>
      <c r="E18" s="17">
        <v>14.81</v>
      </c>
      <c r="F18" s="17">
        <v>14.7</v>
      </c>
      <c r="G18" s="17">
        <v>15.2</v>
      </c>
      <c r="H18" s="18">
        <f t="shared" si="0"/>
        <v>0.5</v>
      </c>
      <c r="I18" s="19">
        <f t="shared" si="1"/>
        <v>0.034013605442176874</v>
      </c>
    </row>
    <row r="19" spans="2:9" ht="12.75">
      <c r="B19" s="15"/>
      <c r="C19" s="16" t="s">
        <v>24</v>
      </c>
      <c r="D19" s="16"/>
      <c r="E19" s="17">
        <v>31.5</v>
      </c>
      <c r="F19" s="17">
        <v>30</v>
      </c>
      <c r="G19" s="17">
        <f>8.4+7</f>
        <v>15.4</v>
      </c>
      <c r="H19" s="18">
        <f t="shared" si="0"/>
        <v>-14.6</v>
      </c>
      <c r="I19" s="19">
        <f t="shared" si="1"/>
        <v>-0.48666666666666664</v>
      </c>
    </row>
    <row r="20" spans="2:9" ht="12.75">
      <c r="B20" s="15"/>
      <c r="C20" s="16" t="s">
        <v>25</v>
      </c>
      <c r="D20" s="16"/>
      <c r="E20" s="17">
        <v>75.27</v>
      </c>
      <c r="F20" s="17">
        <v>71.49</v>
      </c>
      <c r="G20" s="17">
        <v>76.49</v>
      </c>
      <c r="H20" s="18">
        <f t="shared" si="0"/>
        <v>5</v>
      </c>
      <c r="I20" s="19">
        <f t="shared" si="1"/>
        <v>0.06993985172751434</v>
      </c>
    </row>
    <row r="21" spans="2:9" ht="16.5" thickBot="1">
      <c r="B21" s="20"/>
      <c r="C21" s="21" t="s">
        <v>26</v>
      </c>
      <c r="D21" s="21"/>
      <c r="E21" s="22">
        <v>42.43</v>
      </c>
      <c r="F21" s="22">
        <v>63.54</v>
      </c>
      <c r="G21" s="22">
        <v>87.29</v>
      </c>
      <c r="H21" s="23">
        <f t="shared" si="0"/>
        <v>23.750000000000007</v>
      </c>
      <c r="I21" s="24">
        <f t="shared" si="1"/>
        <v>0.37378029587661327</v>
      </c>
    </row>
    <row r="22" spans="2:9" ht="15">
      <c r="B22" s="25"/>
      <c r="C22" s="26"/>
      <c r="D22" s="26" t="s">
        <v>27</v>
      </c>
      <c r="E22" s="27">
        <v>6.05</v>
      </c>
      <c r="F22" s="27">
        <v>6.2</v>
      </c>
      <c r="G22" s="27">
        <v>11.7</v>
      </c>
      <c r="H22" s="13"/>
      <c r="I22" s="14"/>
    </row>
    <row r="23" spans="2:9" ht="15">
      <c r="B23" s="25"/>
      <c r="C23" s="26"/>
      <c r="D23" s="26" t="s">
        <v>28</v>
      </c>
      <c r="E23" s="27">
        <v>11.77</v>
      </c>
      <c r="F23" s="27">
        <v>14.18</v>
      </c>
      <c r="G23" s="27">
        <v>16.18</v>
      </c>
      <c r="H23" s="13"/>
      <c r="I23" s="14"/>
    </row>
    <row r="24" spans="2:9" ht="15">
      <c r="B24" s="25"/>
      <c r="C24" s="26"/>
      <c r="D24" s="26" t="s">
        <v>29</v>
      </c>
      <c r="E24" s="27">
        <v>13.05</v>
      </c>
      <c r="F24" s="27">
        <v>32.35</v>
      </c>
      <c r="G24" s="27">
        <v>47.2</v>
      </c>
      <c r="H24" s="13"/>
      <c r="I24" s="14"/>
    </row>
    <row r="25" spans="2:9" ht="15">
      <c r="B25" s="25"/>
      <c r="C25" s="26"/>
      <c r="D25" s="26" t="s">
        <v>30</v>
      </c>
      <c r="E25" s="27">
        <v>11.56</v>
      </c>
      <c r="F25" s="27">
        <v>10.81</v>
      </c>
      <c r="G25" s="27">
        <v>12.21</v>
      </c>
      <c r="H25" s="13"/>
      <c r="I25" s="14"/>
    </row>
    <row r="26" spans="2:9" ht="15">
      <c r="B26" s="10" t="s">
        <v>31</v>
      </c>
      <c r="C26" s="28"/>
      <c r="D26" s="29"/>
      <c r="E26" s="30"/>
      <c r="F26" s="30"/>
      <c r="G26" s="30"/>
      <c r="H26" s="13"/>
      <c r="I26" s="14"/>
    </row>
    <row r="27" spans="2:9" ht="12.75">
      <c r="B27" s="15"/>
      <c r="C27" s="16" t="s">
        <v>32</v>
      </c>
      <c r="D27" s="16"/>
      <c r="E27" s="17">
        <v>47.6</v>
      </c>
      <c r="F27" s="17">
        <v>46.62</v>
      </c>
      <c r="G27" s="17">
        <v>46.42</v>
      </c>
      <c r="H27" s="18">
        <f aca="true" t="shared" si="2" ref="H27:H38">G27-F27</f>
        <v>-0.19999999999999574</v>
      </c>
      <c r="I27" s="19">
        <f>H27/F27</f>
        <v>-0.004290004290004199</v>
      </c>
    </row>
    <row r="28" spans="2:9" ht="12.75">
      <c r="B28" s="15"/>
      <c r="C28" s="16" t="s">
        <v>33</v>
      </c>
      <c r="D28" s="16"/>
      <c r="E28" s="17">
        <v>0</v>
      </c>
      <c r="F28" s="17">
        <v>0</v>
      </c>
      <c r="G28" s="17">
        <v>20</v>
      </c>
      <c r="H28" s="18">
        <f t="shared" si="2"/>
        <v>20</v>
      </c>
      <c r="I28" s="31" t="s">
        <v>34</v>
      </c>
    </row>
    <row r="29" spans="2:9" ht="12.75">
      <c r="B29" s="15"/>
      <c r="C29" s="16" t="s">
        <v>35</v>
      </c>
      <c r="D29" s="16"/>
      <c r="E29" s="17">
        <v>75.89</v>
      </c>
      <c r="F29" s="17">
        <v>54</v>
      </c>
      <c r="G29" s="17">
        <v>90</v>
      </c>
      <c r="H29" s="18">
        <f t="shared" si="2"/>
        <v>36</v>
      </c>
      <c r="I29" s="19">
        <f aca="true" t="shared" si="3" ref="I29:I38">H29/F29</f>
        <v>0.6666666666666666</v>
      </c>
    </row>
    <row r="30" spans="2:9" ht="15.75">
      <c r="B30" s="15"/>
      <c r="C30" s="16" t="s">
        <v>36</v>
      </c>
      <c r="D30" s="16"/>
      <c r="E30" s="17">
        <v>1.06</v>
      </c>
      <c r="F30" s="17">
        <v>0.99</v>
      </c>
      <c r="G30" s="17">
        <v>0</v>
      </c>
      <c r="H30" s="18">
        <f t="shared" si="2"/>
        <v>-0.99</v>
      </c>
      <c r="I30" s="19">
        <f t="shared" si="3"/>
        <v>-1</v>
      </c>
    </row>
    <row r="31" spans="2:9" ht="12.75">
      <c r="B31" s="15"/>
      <c r="C31" s="16" t="s">
        <v>37</v>
      </c>
      <c r="D31" s="16"/>
      <c r="E31" s="17">
        <v>27.07</v>
      </c>
      <c r="F31" s="17">
        <v>27.5</v>
      </c>
      <c r="G31" s="17">
        <v>23.8</v>
      </c>
      <c r="H31" s="18">
        <f t="shared" si="2"/>
        <v>-3.6999999999999993</v>
      </c>
      <c r="I31" s="19">
        <f t="shared" si="3"/>
        <v>-0.13454545454545452</v>
      </c>
    </row>
    <row r="32" spans="2:9" ht="12.75">
      <c r="B32" s="15"/>
      <c r="C32" s="16" t="s">
        <v>38</v>
      </c>
      <c r="D32" s="16"/>
      <c r="E32" s="17">
        <v>97.85</v>
      </c>
      <c r="F32" s="17">
        <v>94.07</v>
      </c>
      <c r="G32" s="17">
        <v>97.07</v>
      </c>
      <c r="H32" s="18">
        <f t="shared" si="2"/>
        <v>3</v>
      </c>
      <c r="I32" s="19">
        <f t="shared" si="3"/>
        <v>0.03189114489210163</v>
      </c>
    </row>
    <row r="33" spans="2:9" ht="12.75">
      <c r="B33" s="15"/>
      <c r="C33" s="16"/>
      <c r="D33" s="16" t="s">
        <v>39</v>
      </c>
      <c r="E33" s="17">
        <v>70.27</v>
      </c>
      <c r="F33" s="17">
        <v>68.07</v>
      </c>
      <c r="G33" s="17">
        <v>68.07</v>
      </c>
      <c r="H33" s="18">
        <f t="shared" si="2"/>
        <v>0</v>
      </c>
      <c r="I33" s="19">
        <f t="shared" si="3"/>
        <v>0</v>
      </c>
    </row>
    <row r="34" spans="2:9" ht="12.75">
      <c r="B34" s="15"/>
      <c r="C34" s="16"/>
      <c r="D34" s="16" t="s">
        <v>40</v>
      </c>
      <c r="E34" s="17">
        <v>27.58</v>
      </c>
      <c r="F34" s="17">
        <v>26</v>
      </c>
      <c r="G34" s="17">
        <v>29</v>
      </c>
      <c r="H34" s="18">
        <f t="shared" si="2"/>
        <v>3</v>
      </c>
      <c r="I34" s="19">
        <f t="shared" si="3"/>
        <v>0.11538461538461539</v>
      </c>
    </row>
    <row r="35" spans="2:9" ht="12.75">
      <c r="B35" s="15"/>
      <c r="C35" s="16" t="s">
        <v>41</v>
      </c>
      <c r="D35" s="16"/>
      <c r="E35" s="17">
        <v>111.23</v>
      </c>
      <c r="F35" s="17">
        <v>106.36</v>
      </c>
      <c r="G35" s="17">
        <v>128.85</v>
      </c>
      <c r="H35" s="18">
        <f t="shared" si="2"/>
        <v>22.489999999999995</v>
      </c>
      <c r="I35" s="19">
        <f t="shared" si="3"/>
        <v>0.21145167356148922</v>
      </c>
    </row>
    <row r="36" spans="2:9" ht="12.75">
      <c r="B36" s="15"/>
      <c r="C36" s="16" t="s">
        <v>42</v>
      </c>
      <c r="D36" s="16"/>
      <c r="E36" s="17">
        <v>16.18</v>
      </c>
      <c r="F36" s="17">
        <v>23.36</v>
      </c>
      <c r="G36" s="17">
        <v>24.47</v>
      </c>
      <c r="H36" s="18">
        <f t="shared" si="2"/>
        <v>1.1099999999999994</v>
      </c>
      <c r="I36" s="19">
        <f t="shared" si="3"/>
        <v>0.04751712328767121</v>
      </c>
    </row>
    <row r="37" spans="2:9" ht="13.5" thickBot="1">
      <c r="B37" s="20"/>
      <c r="C37" s="21" t="s">
        <v>43</v>
      </c>
      <c r="D37" s="21"/>
      <c r="E37" s="22">
        <v>3.99</v>
      </c>
      <c r="F37" s="22">
        <v>4</v>
      </c>
      <c r="G37" s="22">
        <v>4</v>
      </c>
      <c r="H37" s="18">
        <f t="shared" si="2"/>
        <v>0</v>
      </c>
      <c r="I37" s="24">
        <f t="shared" si="3"/>
        <v>0</v>
      </c>
    </row>
    <row r="38" spans="2:9" ht="15.75" thickBot="1">
      <c r="B38" s="32" t="s">
        <v>44</v>
      </c>
      <c r="C38" s="33"/>
      <c r="D38" s="33"/>
      <c r="E38" s="34">
        <f>SUM(E5:E12,E16:E21,E27:E32,E35:E37)</f>
        <v>1112.41</v>
      </c>
      <c r="F38" s="34">
        <f>SUM(F5:F12,F16:F21,F27:F32,F35:F37)</f>
        <v>1121.4999999999998</v>
      </c>
      <c r="G38" s="34">
        <f>SUM(G5:G12,G16:G21,G27:G32,G35:G37)</f>
        <v>1340.9299999999996</v>
      </c>
      <c r="H38" s="35">
        <f t="shared" si="2"/>
        <v>219.42999999999984</v>
      </c>
      <c r="I38" s="36">
        <f t="shared" si="3"/>
        <v>0.1956576014266606</v>
      </c>
    </row>
  </sheetData>
  <mergeCells count="1">
    <mergeCell ref="H2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SHUGHES</dc:creator>
  <cp:keywords/>
  <dc:description/>
  <cp:lastModifiedBy>SHUGHES</cp:lastModifiedBy>
  <dcterms:created xsi:type="dcterms:W3CDTF">2003-01-28T14:12:20Z</dcterms:created>
  <dcterms:modified xsi:type="dcterms:W3CDTF">2003-01-28T14:12:24Z</dcterms:modified>
  <cp:category/>
  <cp:version/>
  <cp:contentType/>
  <cp:contentStatus/>
</cp:coreProperties>
</file>