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<sst xmlns="http://schemas.openxmlformats.org/spreadsheetml/2006/main" count="35" uniqueCount="34">
  <si>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Major Multi-User Research Facility Funding</t>
  </si>
  <si>
    <t>(Dollars in Millions</t>
  </si>
  <si>
    <t>Change</t>
  </si>
  <si>
    <t>FY 2006</t>
  </si>
  <si>
    <t>FY 2007</t>
  </si>
  <si>
    <t>FY 2008</t>
  </si>
  <si>
    <t>Over FY 2007</t>
  </si>
  <si>
    <t>Actual</t>
  </si>
  <si>
    <t>Request</t>
  </si>
  <si>
    <t>Amount</t>
  </si>
  <si>
    <t>Percent</t>
  </si>
  <si>
    <t>Facilities</t>
  </si>
  <si>
    <t>Academic Research Fleet</t>
  </si>
  <si>
    <r>
      <t>Advanced Modular Incoherent Scatter Radar</t>
    </r>
    <r>
      <rPr>
        <vertAlign val="superscript"/>
        <sz val="10"/>
        <rFont val="Times New Roman"/>
        <family val="1"/>
      </rPr>
      <t>1</t>
    </r>
  </si>
  <si>
    <t>Cornell Electron Storage Ring</t>
  </si>
  <si>
    <t>Gemini Observatory</t>
  </si>
  <si>
    <t>Incorporated Research Institutes for Seismology</t>
  </si>
  <si>
    <r>
      <t>Integrated Ocean Drilling Program</t>
    </r>
    <r>
      <rPr>
        <vertAlign val="superscript"/>
        <sz val="10"/>
        <rFont val="Times New Roman"/>
        <family val="1"/>
      </rPr>
      <t>2</t>
    </r>
  </si>
  <si>
    <t>Large Hadron Collider</t>
  </si>
  <si>
    <t>Laser Interferometer Gravitational Wave Observatory</t>
  </si>
  <si>
    <r>
      <t>MREFC Projects</t>
    </r>
    <r>
      <rPr>
        <vertAlign val="superscript"/>
        <sz val="10"/>
        <rFont val="Times New Roman"/>
        <family val="1"/>
      </rPr>
      <t>3</t>
    </r>
  </si>
  <si>
    <t>National High Magnetic Field Laboratory</t>
  </si>
  <si>
    <t>National Nanofabrication Infrastructure Network</t>
  </si>
  <si>
    <t>National Superconducting Cyclotron Laboratory</t>
  </si>
  <si>
    <t>Network for Earthquake Engineering Simulation</t>
  </si>
  <si>
    <r>
      <t>Other Facilities</t>
    </r>
    <r>
      <rPr>
        <vertAlign val="superscript"/>
        <sz val="10"/>
        <rFont val="Times New Roman"/>
        <family val="1"/>
      </rPr>
      <t>4</t>
    </r>
  </si>
  <si>
    <t>Polar Facilities &amp; Logistics</t>
  </si>
  <si>
    <r>
      <t>Federally Funded R&amp;D Centers</t>
    </r>
    <r>
      <rPr>
        <b/>
        <vertAlign val="superscript"/>
        <sz val="10"/>
        <rFont val="Times New Roman"/>
        <family val="1"/>
      </rPr>
      <t>5</t>
    </r>
  </si>
  <si>
    <t>National Astronomy and Ionosphere Center</t>
  </si>
  <si>
    <t>National Center for Atmospheric Research</t>
  </si>
  <si>
    <t>National Optical Astronomy Observatory</t>
  </si>
  <si>
    <t>National Radio Astronomy Observatory</t>
  </si>
  <si>
    <t>Grand Total</t>
  </si>
  <si>
    <r>
      <t>1</t>
    </r>
    <r>
      <rPr>
        <sz val="9"/>
        <rFont val="Times New Roman"/>
        <family val="1"/>
      </rPr>
      <t xml:space="preserve">Final construction funding for the Advanced Modular Incoherent Scatter Radar (AMISR) facility was provided in FY 2006.  Funding for the operations and maintenance of AMISR, estimated to be approximately $3.0 million annually, is provided through Research Resources, a category not reported on this table.  
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FY 2006-07 support for IODP includes funding for the continued phase out of program and contract activities for the Ocean Drilling Program, predecessor to the IODP.
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Funding levels for MREFC projects in this table include support for concept and development associated with these projects, initial support for operations and maintenance, both provided through the R&amp;RA account, and implementation support provided through the MREFC account. 
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Other Facilities includes support for other physics and materials research facilities.
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Federally Funded R&amp;D Centers does not include the Science and Technology Policy Institute, which is an FFRDC but not a research platform.
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</si>
</sst>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0.00_);[Red]\(0.00\)"/>
  </numFmts>
  <fonts count="8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3" fillId="2" borderId="0" xfId="0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6" fontId="2" fillId="0" borderId="0" xfId="19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6" fontId="2" fillId="0" borderId="0" xfId="20" applyNumberFormat="1" applyFont="1" applyBorder="1" applyAlignment="1" applyProtection="1">
      <alignment horizontal="left"/>
      <protection/>
    </xf>
    <xf numFmtId="166" fontId="2" fillId="0" borderId="0" xfId="19" applyNumberFormat="1" applyFont="1" applyBorder="1" applyProtection="1">
      <alignment/>
      <protection/>
    </xf>
    <xf numFmtId="0" fontId="3" fillId="0" borderId="3" xfId="0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1 (2)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workbookViewId="0" topLeftCell="A1">
      <selection activeCell="A1" sqref="A1:H1"/>
    </sheetView>
  </sheetViews>
  <sheetFormatPr defaultColWidth="9.140625" defaultRowHeight="12.75"/>
  <cols>
    <col min="1" max="2" width="1.8515625" style="0" customWidth="1"/>
    <col min="3" max="3" width="39.8515625" style="0" customWidth="1"/>
    <col min="4" max="6" width="8.8515625" style="0" bestFit="1" customWidth="1"/>
    <col min="7" max="7" width="7.57421875" style="0" bestFit="1" customWidth="1"/>
    <col min="8" max="8" width="8.140625" style="0" bestFit="1" customWidth="1"/>
  </cols>
  <sheetData>
    <row r="1" spans="1:8" ht="14.2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3.5" thickBot="1">
      <c r="A2" s="21" t="s">
        <v>1</v>
      </c>
      <c r="B2" s="21"/>
      <c r="C2" s="21"/>
      <c r="D2" s="21"/>
      <c r="E2" s="21"/>
      <c r="F2" s="21"/>
      <c r="G2" s="21"/>
      <c r="H2" s="21"/>
    </row>
    <row r="3" spans="1:8" ht="12.75">
      <c r="A3" s="1"/>
      <c r="B3" s="1"/>
      <c r="C3" s="1"/>
      <c r="D3" s="2"/>
      <c r="E3" s="2"/>
      <c r="F3" s="2"/>
      <c r="G3" s="22" t="s">
        <v>2</v>
      </c>
      <c r="H3" s="22"/>
    </row>
    <row r="4" spans="1:8" ht="12.75">
      <c r="A4" s="3"/>
      <c r="B4" s="3"/>
      <c r="C4" s="3"/>
      <c r="D4" s="4" t="s">
        <v>3</v>
      </c>
      <c r="E4" s="4" t="s">
        <v>4</v>
      </c>
      <c r="F4" s="4" t="s">
        <v>5</v>
      </c>
      <c r="G4" s="23" t="s">
        <v>6</v>
      </c>
      <c r="H4" s="23"/>
    </row>
    <row r="5" spans="1:8" ht="12.75">
      <c r="A5" s="5"/>
      <c r="B5" s="5"/>
      <c r="C5" s="5"/>
      <c r="D5" s="6" t="s">
        <v>7</v>
      </c>
      <c r="E5" s="6" t="s">
        <v>8</v>
      </c>
      <c r="F5" s="6" t="s">
        <v>8</v>
      </c>
      <c r="G5" s="6" t="s">
        <v>9</v>
      </c>
      <c r="H5" s="6" t="s">
        <v>10</v>
      </c>
    </row>
    <row r="6" spans="1:8" ht="12.75">
      <c r="A6" s="7" t="s">
        <v>11</v>
      </c>
      <c r="B6" s="7"/>
      <c r="C6" s="7"/>
      <c r="D6" s="8">
        <f>D7+D8+D9+D10+D11+D12+D13+D14+D15+D16+D17+D18+D19+D20+D21</f>
        <v>828.7811040000001</v>
      </c>
      <c r="E6" s="8">
        <f>E7+E8+E9+E10+E11+E12+E13+E14+E15+E16+E17+E18+E19+E20+E21</f>
        <v>899.74</v>
      </c>
      <c r="F6" s="8">
        <f>F7+F8+F9+F10+F11+F12+F13+F14+F15+F16+F17+F18+F19+F20+F21</f>
        <v>954.8799999999999</v>
      </c>
      <c r="G6" s="7">
        <f aca="true" t="shared" si="0" ref="G6:G27">F6-E6</f>
        <v>55.13999999999987</v>
      </c>
      <c r="H6" s="9">
        <f>IF(E6=0,"",(G6/E6))</f>
        <v>0.06128437104052267</v>
      </c>
    </row>
    <row r="7" spans="1:8" ht="15.75" customHeight="1">
      <c r="A7" s="3"/>
      <c r="B7" s="10" t="s">
        <v>12</v>
      </c>
      <c r="C7" s="10"/>
      <c r="D7" s="11">
        <v>62.21</v>
      </c>
      <c r="E7" s="11">
        <v>77.5</v>
      </c>
      <c r="F7" s="11">
        <v>80.6</v>
      </c>
      <c r="G7" s="11">
        <f t="shared" si="0"/>
        <v>3.0999999999999943</v>
      </c>
      <c r="H7" s="12">
        <f>IF(E7=0,"",(G7/E7))</f>
        <v>0.039999999999999925</v>
      </c>
    </row>
    <row r="8" spans="1:8" ht="15.75" customHeight="1">
      <c r="A8" s="3"/>
      <c r="B8" s="10" t="s">
        <v>13</v>
      </c>
      <c r="C8" s="10"/>
      <c r="D8" s="11">
        <v>7.5</v>
      </c>
      <c r="E8" s="11">
        <v>0</v>
      </c>
      <c r="F8" s="11">
        <v>0</v>
      </c>
      <c r="G8" s="11">
        <f t="shared" si="0"/>
        <v>0</v>
      </c>
      <c r="H8" s="12">
        <v>0</v>
      </c>
    </row>
    <row r="9" spans="1:8" ht="15.75" customHeight="1">
      <c r="A9" s="3"/>
      <c r="B9" s="13" t="s">
        <v>14</v>
      </c>
      <c r="C9" s="13"/>
      <c r="D9" s="11">
        <v>14.62</v>
      </c>
      <c r="E9" s="11">
        <v>14.71</v>
      </c>
      <c r="F9" s="11">
        <v>14.71</v>
      </c>
      <c r="G9" s="11">
        <f t="shared" si="0"/>
        <v>0</v>
      </c>
      <c r="H9" s="12">
        <f aca="true" t="shared" si="1" ref="H9:H27">IF(E9=0,"",(G9/E9))</f>
        <v>0</v>
      </c>
    </row>
    <row r="10" spans="1:8" ht="15.75" customHeight="1">
      <c r="A10" s="3"/>
      <c r="B10" s="13" t="s">
        <v>15</v>
      </c>
      <c r="C10" s="13"/>
      <c r="D10" s="11">
        <v>18.18</v>
      </c>
      <c r="E10" s="11">
        <v>20</v>
      </c>
      <c r="F10" s="11">
        <v>20.5</v>
      </c>
      <c r="G10" s="11">
        <f t="shared" si="0"/>
        <v>0.5</v>
      </c>
      <c r="H10" s="12">
        <f t="shared" si="1"/>
        <v>0.025</v>
      </c>
    </row>
    <row r="11" spans="1:8" ht="15.75" customHeight="1">
      <c r="A11" s="3"/>
      <c r="B11" s="13" t="s">
        <v>16</v>
      </c>
      <c r="C11" s="13"/>
      <c r="D11" s="11">
        <v>11.41</v>
      </c>
      <c r="E11" s="11">
        <v>12.9</v>
      </c>
      <c r="F11" s="11">
        <v>11.4</v>
      </c>
      <c r="G11" s="11">
        <f t="shared" si="0"/>
        <v>-1.5</v>
      </c>
      <c r="H11" s="12">
        <f t="shared" si="1"/>
        <v>-0.11627906976744186</v>
      </c>
    </row>
    <row r="12" spans="1:8" ht="15.75" customHeight="1">
      <c r="A12" s="3"/>
      <c r="B12" s="10" t="s">
        <v>17</v>
      </c>
      <c r="C12" s="10"/>
      <c r="D12" s="11">
        <v>32.19</v>
      </c>
      <c r="E12" s="11">
        <v>6.5</v>
      </c>
      <c r="F12" s="11">
        <v>4.64</v>
      </c>
      <c r="G12" s="11">
        <f t="shared" si="0"/>
        <v>-1.8600000000000003</v>
      </c>
      <c r="H12" s="12">
        <f t="shared" si="1"/>
        <v>-0.2861538461538462</v>
      </c>
    </row>
    <row r="13" spans="1:8" ht="15.75" customHeight="1">
      <c r="A13" s="3"/>
      <c r="B13" s="13" t="s">
        <v>18</v>
      </c>
      <c r="C13" s="13"/>
      <c r="D13" s="11">
        <v>13.36</v>
      </c>
      <c r="E13" s="11">
        <v>18</v>
      </c>
      <c r="F13" s="11">
        <v>18</v>
      </c>
      <c r="G13" s="11">
        <f t="shared" si="0"/>
        <v>0</v>
      </c>
      <c r="H13" s="12">
        <f t="shared" si="1"/>
        <v>0</v>
      </c>
    </row>
    <row r="14" spans="1:8" ht="15.75" customHeight="1">
      <c r="A14" s="3"/>
      <c r="B14" s="10" t="s">
        <v>19</v>
      </c>
      <c r="C14" s="10"/>
      <c r="D14" s="11">
        <v>31.68</v>
      </c>
      <c r="E14" s="11">
        <v>33</v>
      </c>
      <c r="F14" s="11">
        <v>28.2</v>
      </c>
      <c r="G14" s="11">
        <f t="shared" si="0"/>
        <v>-4.800000000000001</v>
      </c>
      <c r="H14" s="12">
        <f t="shared" si="1"/>
        <v>-0.14545454545454548</v>
      </c>
    </row>
    <row r="15" spans="1:8" ht="15.75" customHeight="1">
      <c r="A15" s="3"/>
      <c r="B15" s="10" t="s">
        <v>20</v>
      </c>
      <c r="C15" s="10"/>
      <c r="D15" s="11">
        <v>250.754104</v>
      </c>
      <c r="E15" s="11">
        <v>294.1</v>
      </c>
      <c r="F15" s="11">
        <v>335.25</v>
      </c>
      <c r="G15" s="11">
        <f t="shared" si="0"/>
        <v>41.14999999999998</v>
      </c>
      <c r="H15" s="12">
        <f t="shared" si="1"/>
        <v>0.13991839510370613</v>
      </c>
    </row>
    <row r="16" spans="1:8" ht="15.75" customHeight="1">
      <c r="A16" s="3"/>
      <c r="B16" s="10" t="s">
        <v>21</v>
      </c>
      <c r="C16" s="10"/>
      <c r="D16" s="11">
        <v>25.74</v>
      </c>
      <c r="E16" s="11">
        <v>26.5</v>
      </c>
      <c r="F16" s="11">
        <v>29</v>
      </c>
      <c r="G16" s="11">
        <f t="shared" si="0"/>
        <v>2.5</v>
      </c>
      <c r="H16" s="12">
        <f t="shared" si="1"/>
        <v>0.09433962264150944</v>
      </c>
    </row>
    <row r="17" spans="1:8" ht="15.75" customHeight="1">
      <c r="A17" s="3"/>
      <c r="B17" s="10" t="s">
        <v>22</v>
      </c>
      <c r="C17" s="10"/>
      <c r="D17" s="11">
        <v>14.427000000000001</v>
      </c>
      <c r="E17" s="11">
        <v>13.89</v>
      </c>
      <c r="F17" s="11">
        <v>13.89</v>
      </c>
      <c r="G17" s="11">
        <f t="shared" si="0"/>
        <v>0</v>
      </c>
      <c r="H17" s="12">
        <f t="shared" si="1"/>
        <v>0</v>
      </c>
    </row>
    <row r="18" spans="1:8" ht="15.75" customHeight="1">
      <c r="A18" s="3"/>
      <c r="B18" s="10" t="s">
        <v>23</v>
      </c>
      <c r="C18" s="10"/>
      <c r="D18" s="11">
        <v>17.34</v>
      </c>
      <c r="E18" s="11">
        <v>17.6</v>
      </c>
      <c r="F18" s="11">
        <v>19.5</v>
      </c>
      <c r="G18" s="11">
        <f t="shared" si="0"/>
        <v>1.8999999999999986</v>
      </c>
      <c r="H18" s="12">
        <f t="shared" si="1"/>
        <v>0.10795454545454536</v>
      </c>
    </row>
    <row r="19" spans="1:8" ht="15.75" customHeight="1">
      <c r="A19" s="3"/>
      <c r="B19" s="10" t="s">
        <v>24</v>
      </c>
      <c r="C19" s="10"/>
      <c r="D19" s="11">
        <v>21.03</v>
      </c>
      <c r="E19" s="11">
        <v>21.27</v>
      </c>
      <c r="F19" s="11">
        <v>22.17</v>
      </c>
      <c r="G19" s="11">
        <f t="shared" si="0"/>
        <v>0.9000000000000021</v>
      </c>
      <c r="H19" s="12">
        <f t="shared" si="1"/>
        <v>0.04231311706629065</v>
      </c>
    </row>
    <row r="20" spans="1:8" ht="15.75" customHeight="1">
      <c r="A20" s="3"/>
      <c r="B20" s="14" t="s">
        <v>25</v>
      </c>
      <c r="C20" s="14"/>
      <c r="D20" s="11">
        <v>14.09</v>
      </c>
      <c r="E20" s="11">
        <v>13.26</v>
      </c>
      <c r="F20" s="11">
        <v>15.76</v>
      </c>
      <c r="G20" s="11">
        <f t="shared" si="0"/>
        <v>2.5</v>
      </c>
      <c r="H20" s="12">
        <f t="shared" si="1"/>
        <v>0.1885369532428356</v>
      </c>
    </row>
    <row r="21" spans="1:8" ht="15.75" customHeight="1">
      <c r="A21" s="3"/>
      <c r="B21" s="3" t="s">
        <v>26</v>
      </c>
      <c r="C21" s="3"/>
      <c r="D21" s="11">
        <v>294.25</v>
      </c>
      <c r="E21" s="11">
        <v>330.51</v>
      </c>
      <c r="F21" s="11">
        <v>341.26</v>
      </c>
      <c r="G21" s="11">
        <f t="shared" si="0"/>
        <v>10.75</v>
      </c>
      <c r="H21" s="12">
        <f t="shared" si="1"/>
        <v>0.03252549090799068</v>
      </c>
    </row>
    <row r="22" spans="1:8" ht="15.75" customHeight="1">
      <c r="A22" s="7" t="s">
        <v>27</v>
      </c>
      <c r="B22" s="7"/>
      <c r="C22" s="7"/>
      <c r="D22" s="8">
        <f>SUM(D23:D26)</f>
        <v>184.31</v>
      </c>
      <c r="E22" s="8">
        <f>SUM(E23:E26)</f>
        <v>189.8</v>
      </c>
      <c r="F22" s="8">
        <f>SUM(F23:F26)</f>
        <v>198.94000000000003</v>
      </c>
      <c r="G22" s="8">
        <f t="shared" si="0"/>
        <v>9.140000000000015</v>
      </c>
      <c r="H22" s="9">
        <f t="shared" si="1"/>
        <v>0.048155953635405764</v>
      </c>
    </row>
    <row r="23" spans="1:8" ht="15.75" customHeight="1">
      <c r="A23" s="3"/>
      <c r="B23" s="10" t="s">
        <v>28</v>
      </c>
      <c r="C23" s="3"/>
      <c r="D23" s="11">
        <v>12.15</v>
      </c>
      <c r="E23" s="11">
        <v>12.16</v>
      </c>
      <c r="F23" s="11">
        <v>12.15</v>
      </c>
      <c r="G23" s="11">
        <f t="shared" si="0"/>
        <v>-0.009999999999999787</v>
      </c>
      <c r="H23" s="12">
        <f t="shared" si="1"/>
        <v>-0.0008223684210526141</v>
      </c>
    </row>
    <row r="24" spans="1:8" ht="15.75" customHeight="1">
      <c r="A24" s="3"/>
      <c r="B24" s="10" t="s">
        <v>29</v>
      </c>
      <c r="C24" s="3"/>
      <c r="D24" s="11">
        <v>84.51</v>
      </c>
      <c r="E24" s="11">
        <v>86.85</v>
      </c>
      <c r="F24" s="11">
        <v>90.87</v>
      </c>
      <c r="G24" s="11">
        <f t="shared" si="0"/>
        <v>4.02000000000001</v>
      </c>
      <c r="H24" s="12">
        <f t="shared" si="1"/>
        <v>0.046286701208981124</v>
      </c>
    </row>
    <row r="25" spans="1:8" ht="15.75" customHeight="1">
      <c r="A25" s="3"/>
      <c r="B25" s="10" t="s">
        <v>30</v>
      </c>
      <c r="C25" s="3"/>
      <c r="D25" s="11">
        <v>36.91</v>
      </c>
      <c r="E25" s="11">
        <v>40.05</v>
      </c>
      <c r="F25" s="11">
        <v>43.18</v>
      </c>
      <c r="G25" s="11">
        <f t="shared" si="0"/>
        <v>3.1300000000000026</v>
      </c>
      <c r="H25" s="12">
        <f t="shared" si="1"/>
        <v>0.07815230961298383</v>
      </c>
    </row>
    <row r="26" spans="1:8" ht="15.75" customHeight="1" thickBot="1">
      <c r="A26" s="3"/>
      <c r="B26" s="10" t="s">
        <v>31</v>
      </c>
      <c r="C26" s="3"/>
      <c r="D26" s="11">
        <v>50.74</v>
      </c>
      <c r="E26" s="11">
        <v>50.74</v>
      </c>
      <c r="F26" s="11">
        <v>52.74</v>
      </c>
      <c r="G26" s="11">
        <f t="shared" si="0"/>
        <v>2</v>
      </c>
      <c r="H26" s="12">
        <f t="shared" si="1"/>
        <v>0.039416633819471816</v>
      </c>
    </row>
    <row r="27" spans="1:8" ht="15.75" customHeight="1" thickBot="1" thickTop="1">
      <c r="A27" s="15" t="s">
        <v>32</v>
      </c>
      <c r="B27" s="15"/>
      <c r="C27" s="15"/>
      <c r="D27" s="16">
        <f>D22+D6</f>
        <v>1013.0911040000001</v>
      </c>
      <c r="E27" s="16">
        <f>E22+E6</f>
        <v>1089.54</v>
      </c>
      <c r="F27" s="16">
        <f>F22+F6</f>
        <v>1153.82</v>
      </c>
      <c r="G27" s="16">
        <f t="shared" si="0"/>
        <v>64.27999999999997</v>
      </c>
      <c r="H27" s="17">
        <f t="shared" si="1"/>
        <v>0.05899737503900727</v>
      </c>
    </row>
    <row r="28" spans="1:8" ht="6.75" customHeight="1">
      <c r="A28" s="3"/>
      <c r="B28" s="3"/>
      <c r="C28" s="3"/>
      <c r="D28" s="3"/>
      <c r="E28" s="3"/>
      <c r="F28" s="3"/>
      <c r="G28" s="3"/>
      <c r="H28" s="3"/>
    </row>
    <row r="29" spans="1:8" ht="12.75">
      <c r="A29" s="18" t="s">
        <v>33</v>
      </c>
      <c r="B29" s="19"/>
      <c r="C29" s="19"/>
      <c r="D29" s="19"/>
      <c r="E29" s="19"/>
      <c r="F29" s="19"/>
      <c r="G29" s="19"/>
      <c r="H29" s="19"/>
    </row>
    <row r="30" spans="1:8" ht="12.75">
      <c r="A30" s="19"/>
      <c r="B30" s="19"/>
      <c r="C30" s="19"/>
      <c r="D30" s="19"/>
      <c r="E30" s="19"/>
      <c r="F30" s="19"/>
      <c r="G30" s="19"/>
      <c r="H30" s="19"/>
    </row>
    <row r="31" spans="1:8" ht="12.75">
      <c r="A31" s="19"/>
      <c r="B31" s="19"/>
      <c r="C31" s="19"/>
      <c r="D31" s="19"/>
      <c r="E31" s="19"/>
      <c r="F31" s="19"/>
      <c r="G31" s="19"/>
      <c r="H31" s="19"/>
    </row>
    <row r="32" spans="1:8" ht="12.75">
      <c r="A32" s="19"/>
      <c r="B32" s="19"/>
      <c r="C32" s="19"/>
      <c r="D32" s="19"/>
      <c r="E32" s="19"/>
      <c r="F32" s="19"/>
      <c r="G32" s="19"/>
      <c r="H32" s="19"/>
    </row>
    <row r="33" spans="1:8" ht="12.75">
      <c r="A33" s="19"/>
      <c r="B33" s="19"/>
      <c r="C33" s="19"/>
      <c r="D33" s="19"/>
      <c r="E33" s="19"/>
      <c r="F33" s="19"/>
      <c r="G33" s="19"/>
      <c r="H33" s="19"/>
    </row>
    <row r="34" spans="1:8" ht="12.75">
      <c r="A34" s="19"/>
      <c r="B34" s="19"/>
      <c r="C34" s="19"/>
      <c r="D34" s="19"/>
      <c r="E34" s="19"/>
      <c r="F34" s="19"/>
      <c r="G34" s="19"/>
      <c r="H34" s="19"/>
    </row>
    <row r="35" spans="1:8" ht="12.75">
      <c r="A35" s="19"/>
      <c r="B35" s="19"/>
      <c r="C35" s="19"/>
      <c r="D35" s="19"/>
      <c r="E35" s="19"/>
      <c r="F35" s="19"/>
      <c r="G35" s="19"/>
      <c r="H35" s="19"/>
    </row>
    <row r="36" spans="1:8" ht="12.75">
      <c r="A36" s="19"/>
      <c r="B36" s="19"/>
      <c r="C36" s="19"/>
      <c r="D36" s="19"/>
      <c r="E36" s="19"/>
      <c r="F36" s="19"/>
      <c r="G36" s="19"/>
      <c r="H36" s="19"/>
    </row>
    <row r="37" spans="1:8" ht="12.75">
      <c r="A37" s="19"/>
      <c r="B37" s="19"/>
      <c r="C37" s="19"/>
      <c r="D37" s="19"/>
      <c r="E37" s="19"/>
      <c r="F37" s="19"/>
      <c r="G37" s="19"/>
      <c r="H37" s="19"/>
    </row>
    <row r="38" spans="1:8" ht="12.75">
      <c r="A38" s="19"/>
      <c r="B38" s="19"/>
      <c r="C38" s="19"/>
      <c r="D38" s="19"/>
      <c r="E38" s="19"/>
      <c r="F38" s="19"/>
      <c r="G38" s="19"/>
      <c r="H38" s="19"/>
    </row>
    <row r="39" spans="1:8" ht="12.75">
      <c r="A39" s="19"/>
      <c r="B39" s="19"/>
      <c r="C39" s="19"/>
      <c r="D39" s="19"/>
      <c r="E39" s="19"/>
      <c r="F39" s="19"/>
      <c r="G39" s="19"/>
      <c r="H39" s="19"/>
    </row>
  </sheetData>
  <mergeCells count="5">
    <mergeCell ref="A29:H39"/>
    <mergeCell ref="A1:H1"/>
    <mergeCell ref="A2:H2"/>
    <mergeCell ref="G3:H3"/>
    <mergeCell ref="G4:H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coxenrid</cp:lastModifiedBy>
  <cp:lastPrinted>2007-01-30T20:07:01Z</cp:lastPrinted>
  <dcterms:created xsi:type="dcterms:W3CDTF">2007-01-30T20:03:22Z</dcterms:created>
  <dcterms:modified xsi:type="dcterms:W3CDTF">2007-01-31T13:11:08Z</dcterms:modified>
  <cp:category/>
  <cp:version/>
  <cp:contentType/>
  <cp:contentStatus/>
</cp:coreProperties>
</file>