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heet1" sheetId="1" r:id="rId1"/>
  </sheets>
  <definedNames/>
  <calcPr fullCalcOnLoad="1"/>
</workbook>
</file>

<file path=xl/sharedStrings.xml><?xml version="1.0" encoding="utf-8"?>
<sst xmlns="http://schemas.openxmlformats.org/spreadsheetml/2006/main" count="33" uniqueCount="27">
  <si>
    <t>IceCube Funding Profile</t>
  </si>
  <si>
    <t>(Obligated Dollars and Estimates in Millions)</t>
  </si>
  <si>
    <t>Concept/ Development</t>
  </si>
  <si>
    <t>Implementation</t>
  </si>
  <si>
    <t>Operations &amp; Maintenance</t>
  </si>
  <si>
    <t>Totals</t>
  </si>
  <si>
    <t>Grand</t>
  </si>
  <si>
    <t>R&amp;RA</t>
  </si>
  <si>
    <t>MREFC</t>
  </si>
  <si>
    <t>Total</t>
  </si>
  <si>
    <t>FY 2001</t>
  </si>
  <si>
    <t>FY 2002</t>
  </si>
  <si>
    <t>FY 2003</t>
  </si>
  <si>
    <t>FY 2004</t>
  </si>
  <si>
    <t>FY 2005</t>
  </si>
  <si>
    <t>FY 2006 Actual</t>
  </si>
  <si>
    <t>FY 2007 Request</t>
  </si>
  <si>
    <t>FY 2008 Request</t>
  </si>
  <si>
    <t>FY 2009 Estimate</t>
  </si>
  <si>
    <t>FY 2010 Estimate</t>
  </si>
  <si>
    <t>FY 2011 Estimate</t>
  </si>
  <si>
    <t>FY 2012 Estimate</t>
  </si>
  <si>
    <t>FY 2013 Estimate</t>
  </si>
  <si>
    <t>Subtotal, R&amp;RA</t>
  </si>
  <si>
    <t>Subtotal, MREFC</t>
  </si>
  <si>
    <t>Total, Each Stage</t>
  </si>
  <si>
    <t xml:space="preserve">NOTE: The expected operational lifespan of this project is 25 years.  Operations and Maintenance in support of scientific research will likely begin in FY 2007.  Corresponding support for conduct of research also must be provided.  International partners will provide a significant share of the operations and maintenance costs.  Out-year budgets for O&amp;M (FY2009-2013) are estimates only; actual budgets will be determined following a period of early limited operation (FY2007-2008), after which a comprehensive review and evaluation will take place. Host Laboratory responsibilities are covered by Antarctic Infrastructure and Logistics.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</si>
</sst>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5">
    <font>
      <sz val="10"/>
      <name val="Arial"/>
      <family val="0"/>
    </font>
    <font>
      <sz val="10"/>
      <name val="Times New Roman"/>
      <family val="1"/>
    </font>
    <font>
      <b/>
      <sz val="12"/>
      <name val="Times New Roman"/>
      <family val="1"/>
    </font>
    <font>
      <b/>
      <sz val="10"/>
      <name val="Times New Roman"/>
      <family val="1"/>
    </font>
    <font>
      <sz val="9"/>
      <name val="Times New Roman"/>
      <family val="1"/>
    </font>
  </fonts>
  <fills count="2">
    <fill>
      <patternFill/>
    </fill>
    <fill>
      <patternFill patternType="gray125"/>
    </fill>
  </fills>
  <borders count="35">
    <border>
      <left/>
      <right/>
      <top/>
      <bottom/>
      <diagonal/>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thin"/>
    </border>
    <border>
      <left style="medium"/>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medium"/>
    </border>
    <border>
      <left style="medium"/>
      <right>
        <color indexed="63"/>
      </right>
      <top style="medium"/>
      <bottom style="thin"/>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style="medium"/>
      <right style="medium"/>
      <top>
        <color indexed="63"/>
      </top>
      <bottom style="double"/>
    </border>
    <border>
      <left style="medium"/>
      <right>
        <color indexed="63"/>
      </right>
      <top>
        <color indexed="63"/>
      </top>
      <bottom style="medium"/>
    </border>
    <border>
      <left style="thin"/>
      <right style="medium"/>
      <top style="double"/>
      <bottom style="medium"/>
    </border>
    <border>
      <left style="medium"/>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3" fillId="0" borderId="6" xfId="0" applyFont="1" applyBorder="1" applyAlignment="1">
      <alignment horizontal="right" wrapText="1"/>
    </xf>
    <xf numFmtId="0" fontId="1" fillId="0" borderId="7" xfId="0" applyFont="1" applyBorder="1" applyAlignment="1">
      <alignmen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3" fillId="0" borderId="12" xfId="0" applyFont="1" applyBorder="1" applyAlignment="1">
      <alignment horizontal="right"/>
    </xf>
    <xf numFmtId="0" fontId="1" fillId="0" borderId="13" xfId="0" applyFont="1" applyBorder="1" applyAlignment="1">
      <alignment/>
    </xf>
    <xf numFmtId="164" fontId="1" fillId="0" borderId="2" xfId="0" applyNumberFormat="1" applyFont="1" applyBorder="1" applyAlignment="1">
      <alignment/>
    </xf>
    <xf numFmtId="164" fontId="1" fillId="0" borderId="5" xfId="0" applyNumberFormat="1" applyFont="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165" fontId="1" fillId="0" borderId="2" xfId="0" applyNumberFormat="1" applyFont="1" applyBorder="1" applyAlignment="1">
      <alignment/>
    </xf>
    <xf numFmtId="165" fontId="1" fillId="0" borderId="3" xfId="0" applyNumberFormat="1" applyFont="1" applyBorder="1" applyAlignment="1">
      <alignment/>
    </xf>
    <xf numFmtId="165" fontId="3" fillId="0" borderId="14" xfId="0" applyNumberFormat="1" applyFont="1" applyBorder="1" applyAlignment="1">
      <alignment/>
    </xf>
    <xf numFmtId="164" fontId="1" fillId="0" borderId="15" xfId="0" applyNumberFormat="1"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164" fontId="1" fillId="0" borderId="18" xfId="0" applyNumberFormat="1" applyFont="1" applyBorder="1" applyAlignment="1">
      <alignment/>
    </xf>
    <xf numFmtId="165" fontId="1" fillId="0" borderId="15" xfId="0" applyNumberFormat="1" applyFont="1" applyBorder="1" applyAlignment="1">
      <alignment/>
    </xf>
    <xf numFmtId="165" fontId="1" fillId="0" borderId="17" xfId="0" applyNumberFormat="1" applyFont="1" applyBorder="1" applyAlignment="1">
      <alignment/>
    </xf>
    <xf numFmtId="165" fontId="3" fillId="0" borderId="15" xfId="0" applyNumberFormat="1" applyFont="1" applyBorder="1" applyAlignment="1">
      <alignment/>
    </xf>
    <xf numFmtId="164" fontId="1" fillId="0" borderId="10" xfId="0" applyNumberFormat="1" applyFont="1" applyBorder="1" applyAlignment="1">
      <alignment/>
    </xf>
    <xf numFmtId="0" fontId="1" fillId="0" borderId="19" xfId="0" applyFont="1" applyBorder="1" applyAlignment="1">
      <alignment/>
    </xf>
    <xf numFmtId="164" fontId="1" fillId="0" borderId="8" xfId="0" applyNumberFormat="1" applyFont="1" applyBorder="1" applyAlignment="1">
      <alignment/>
    </xf>
    <xf numFmtId="164" fontId="1" fillId="0" borderId="11" xfId="0" applyNumberFormat="1" applyFont="1" applyBorder="1" applyAlignment="1">
      <alignment/>
    </xf>
    <xf numFmtId="164" fontId="1" fillId="0" borderId="9" xfId="0" applyNumberFormat="1" applyFont="1" applyBorder="1" applyAlignment="1">
      <alignment/>
    </xf>
    <xf numFmtId="165" fontId="1" fillId="0" borderId="9" xfId="0" applyNumberFormat="1" applyFont="1" applyBorder="1" applyAlignment="1">
      <alignment/>
    </xf>
    <xf numFmtId="0" fontId="1" fillId="0" borderId="20" xfId="0" applyFont="1" applyBorder="1" applyAlignment="1">
      <alignment/>
    </xf>
    <xf numFmtId="164" fontId="1" fillId="0" borderId="21" xfId="0" applyNumberFormat="1" applyFont="1" applyBorder="1" applyAlignment="1">
      <alignment/>
    </xf>
    <xf numFmtId="164" fontId="1" fillId="0" borderId="22" xfId="0" applyNumberFormat="1" applyFont="1" applyBorder="1" applyAlignment="1">
      <alignment/>
    </xf>
    <xf numFmtId="164" fontId="1" fillId="0" borderId="23" xfId="0" applyNumberFormat="1" applyFont="1" applyBorder="1" applyAlignment="1">
      <alignment/>
    </xf>
    <xf numFmtId="164" fontId="1" fillId="0" borderId="24" xfId="0" applyNumberFormat="1" applyFont="1" applyBorder="1" applyAlignment="1">
      <alignment/>
    </xf>
    <xf numFmtId="165" fontId="1" fillId="0" borderId="21" xfId="0" applyNumberFormat="1" applyFont="1" applyBorder="1" applyAlignment="1">
      <alignment/>
    </xf>
    <xf numFmtId="165" fontId="1" fillId="0" borderId="23" xfId="0" applyNumberFormat="1" applyFont="1" applyBorder="1" applyAlignment="1">
      <alignment/>
    </xf>
    <xf numFmtId="166" fontId="1" fillId="0" borderId="25" xfId="0" applyNumberFormat="1" applyFont="1" applyBorder="1" applyAlignment="1">
      <alignment/>
    </xf>
    <xf numFmtId="166" fontId="3" fillId="0" borderId="14" xfId="0" applyNumberFormat="1" applyFont="1" applyBorder="1" applyAlignment="1">
      <alignment/>
    </xf>
    <xf numFmtId="166" fontId="1" fillId="0" borderId="26" xfId="0" applyNumberFormat="1" applyFont="1" applyBorder="1" applyAlignment="1">
      <alignment/>
    </xf>
    <xf numFmtId="165" fontId="1" fillId="0" borderId="27" xfId="0" applyNumberFormat="1" applyFont="1" applyBorder="1" applyAlignment="1">
      <alignment/>
    </xf>
    <xf numFmtId="165" fontId="1" fillId="0" borderId="28" xfId="0" applyNumberFormat="1" applyFont="1" applyBorder="1" applyAlignment="1">
      <alignment/>
    </xf>
    <xf numFmtId="166" fontId="3" fillId="0" borderId="29" xfId="0" applyNumberFormat="1" applyFont="1" applyBorder="1" applyAlignment="1">
      <alignment/>
    </xf>
    <xf numFmtId="166" fontId="3" fillId="0" borderId="30" xfId="0" applyNumberFormat="1" applyFont="1" applyBorder="1" applyAlignment="1">
      <alignment/>
    </xf>
    <xf numFmtId="165" fontId="3" fillId="0" borderId="13" xfId="0" applyNumberFormat="1" applyFont="1" applyBorder="1" applyAlignment="1">
      <alignment/>
    </xf>
    <xf numFmtId="165" fontId="3" fillId="0" borderId="31" xfId="0" applyNumberFormat="1" applyFont="1" applyBorder="1" applyAlignment="1">
      <alignment/>
    </xf>
    <xf numFmtId="165" fontId="3" fillId="0" borderId="32" xfId="0" applyNumberFormat="1" applyFont="1" applyBorder="1" applyAlignment="1">
      <alignment/>
    </xf>
    <xf numFmtId="165" fontId="3" fillId="0" borderId="33" xfId="0" applyNumberFormat="1" applyFont="1" applyBorder="1" applyAlignment="1">
      <alignment/>
    </xf>
    <xf numFmtId="0" fontId="4" fillId="0" borderId="34" xfId="0" applyFont="1" applyBorder="1" applyAlignment="1">
      <alignment horizontal="justify" vertical="top" wrapText="1"/>
    </xf>
    <xf numFmtId="0" fontId="4" fillId="0" borderId="0" xfId="0" applyFont="1" applyBorder="1" applyAlignment="1">
      <alignment horizontal="justify" vertical="top" wrapText="1"/>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24"/>
  <sheetViews>
    <sheetView showGridLines="0" tabSelected="1" workbookViewId="0" topLeftCell="A1">
      <selection activeCell="A1" sqref="A1:IV16384"/>
    </sheetView>
  </sheetViews>
  <sheetFormatPr defaultColWidth="9.140625" defaultRowHeight="12.75"/>
  <cols>
    <col min="1" max="1" width="0.9921875" style="3" customWidth="1"/>
    <col min="2" max="2" width="17.00390625" style="3" bestFit="1" customWidth="1"/>
    <col min="3" max="3" width="6.57421875" style="3" bestFit="1" customWidth="1"/>
    <col min="4" max="4" width="7.421875" style="3" bestFit="1" customWidth="1"/>
    <col min="5" max="5" width="6.57421875" style="3" bestFit="1" customWidth="1"/>
    <col min="6" max="6" width="10.00390625" style="3" bestFit="1" customWidth="1"/>
    <col min="7" max="7" width="7.140625" style="3" bestFit="1" customWidth="1"/>
    <col min="8" max="8" width="8.7109375" style="3" bestFit="1" customWidth="1"/>
    <col min="9" max="9" width="7.140625" style="3" bestFit="1" customWidth="1"/>
    <col min="10" max="10" width="8.140625" style="3" bestFit="1" customWidth="1"/>
    <col min="11" max="11" width="10.00390625" style="59" bestFit="1" customWidth="1"/>
    <col min="12" max="12" width="0.9921875" style="3" customWidth="1"/>
    <col min="13" max="16384" width="9.140625" style="3" customWidth="1"/>
  </cols>
  <sheetData>
    <row r="1" spans="2:11" s="1" customFormat="1" ht="17.25" customHeight="1">
      <c r="B1" s="2" t="s">
        <v>0</v>
      </c>
      <c r="C1" s="2"/>
      <c r="D1" s="2"/>
      <c r="E1" s="2"/>
      <c r="F1" s="2"/>
      <c r="G1" s="2"/>
      <c r="H1" s="2"/>
      <c r="I1" s="2"/>
      <c r="J1" s="2"/>
      <c r="K1" s="2"/>
    </row>
    <row r="2" spans="2:11" ht="13.5" thickBot="1">
      <c r="B2" s="4" t="s">
        <v>1</v>
      </c>
      <c r="C2" s="4"/>
      <c r="D2" s="4"/>
      <c r="E2" s="4"/>
      <c r="F2" s="4"/>
      <c r="G2" s="4"/>
      <c r="H2" s="4"/>
      <c r="I2" s="4"/>
      <c r="J2" s="4"/>
      <c r="K2" s="4"/>
    </row>
    <row r="3" spans="2:11" s="5" customFormat="1" ht="30" customHeight="1">
      <c r="B3" s="6"/>
      <c r="C3" s="7" t="s">
        <v>2</v>
      </c>
      <c r="D3" s="8"/>
      <c r="E3" s="9" t="s">
        <v>3</v>
      </c>
      <c r="F3" s="10"/>
      <c r="G3" s="7" t="s">
        <v>4</v>
      </c>
      <c r="H3" s="8"/>
      <c r="I3" s="9" t="s">
        <v>5</v>
      </c>
      <c r="J3" s="10"/>
      <c r="K3" s="11" t="s">
        <v>6</v>
      </c>
    </row>
    <row r="4" spans="2:11" ht="13.5" thickBot="1">
      <c r="B4" s="12"/>
      <c r="C4" s="13" t="s">
        <v>7</v>
      </c>
      <c r="D4" s="14" t="s">
        <v>8</v>
      </c>
      <c r="E4" s="15" t="s">
        <v>7</v>
      </c>
      <c r="F4" s="16" t="s">
        <v>8</v>
      </c>
      <c r="G4" s="13" t="s">
        <v>7</v>
      </c>
      <c r="H4" s="14" t="s">
        <v>8</v>
      </c>
      <c r="I4" s="15" t="s">
        <v>7</v>
      </c>
      <c r="J4" s="16" t="s">
        <v>8</v>
      </c>
      <c r="K4" s="17" t="s">
        <v>9</v>
      </c>
    </row>
    <row r="5" spans="2:11" ht="12.75">
      <c r="B5" s="18" t="s">
        <v>10</v>
      </c>
      <c r="C5" s="19">
        <v>0.5</v>
      </c>
      <c r="D5" s="20"/>
      <c r="E5" s="19"/>
      <c r="F5" s="21"/>
      <c r="G5" s="22"/>
      <c r="H5" s="21"/>
      <c r="I5" s="23">
        <f aca="true" t="shared" si="0" ref="I5:J15">C5+E5+G5</f>
        <v>0.5</v>
      </c>
      <c r="J5" s="24">
        <f t="shared" si="0"/>
        <v>0</v>
      </c>
      <c r="K5" s="25">
        <f aca="true" t="shared" si="1" ref="K5:K15">SUM(I5:J5)</f>
        <v>0.5</v>
      </c>
    </row>
    <row r="6" spans="2:11" ht="12.75">
      <c r="B6" s="18" t="s">
        <v>11</v>
      </c>
      <c r="C6" s="26"/>
      <c r="D6" s="27"/>
      <c r="E6" s="26"/>
      <c r="F6" s="28">
        <v>10.12</v>
      </c>
      <c r="G6" s="29"/>
      <c r="H6" s="28"/>
      <c r="I6" s="30">
        <f t="shared" si="0"/>
        <v>0</v>
      </c>
      <c r="J6" s="31">
        <f t="shared" si="0"/>
        <v>10.12</v>
      </c>
      <c r="K6" s="32">
        <f t="shared" si="1"/>
        <v>10.12</v>
      </c>
    </row>
    <row r="7" spans="2:11" ht="12.75">
      <c r="B7" s="18" t="s">
        <v>12</v>
      </c>
      <c r="C7" s="26"/>
      <c r="D7" s="27"/>
      <c r="E7" s="26"/>
      <c r="F7" s="28">
        <v>25.75</v>
      </c>
      <c r="G7" s="29"/>
      <c r="H7" s="28"/>
      <c r="I7" s="30">
        <f t="shared" si="0"/>
        <v>0</v>
      </c>
      <c r="J7" s="31">
        <f t="shared" si="0"/>
        <v>25.75</v>
      </c>
      <c r="K7" s="32">
        <f t="shared" si="1"/>
        <v>25.75</v>
      </c>
    </row>
    <row r="8" spans="2:11" ht="12.75">
      <c r="B8" s="18" t="s">
        <v>13</v>
      </c>
      <c r="C8" s="26"/>
      <c r="D8" s="27"/>
      <c r="E8" s="26"/>
      <c r="F8" s="28">
        <v>38.36</v>
      </c>
      <c r="G8" s="29"/>
      <c r="H8" s="28"/>
      <c r="I8" s="30">
        <f t="shared" si="0"/>
        <v>0</v>
      </c>
      <c r="J8" s="31">
        <f t="shared" si="0"/>
        <v>38.36</v>
      </c>
      <c r="K8" s="32">
        <f t="shared" si="1"/>
        <v>38.36</v>
      </c>
    </row>
    <row r="9" spans="2:11" ht="12.75">
      <c r="B9" s="18" t="s">
        <v>14</v>
      </c>
      <c r="C9" s="26"/>
      <c r="D9" s="27"/>
      <c r="E9" s="26"/>
      <c r="F9" s="28">
        <v>48.1</v>
      </c>
      <c r="G9" s="29"/>
      <c r="H9" s="28"/>
      <c r="I9" s="30">
        <f t="shared" si="0"/>
        <v>0</v>
      </c>
      <c r="J9" s="31">
        <f t="shared" si="0"/>
        <v>48.1</v>
      </c>
      <c r="K9" s="32">
        <f t="shared" si="1"/>
        <v>48.1</v>
      </c>
    </row>
    <row r="10" spans="2:11" ht="12.75">
      <c r="B10" s="18" t="s">
        <v>15</v>
      </c>
      <c r="C10" s="26"/>
      <c r="D10" s="27"/>
      <c r="E10" s="26"/>
      <c r="F10" s="28">
        <v>56.44</v>
      </c>
      <c r="G10" s="29"/>
      <c r="H10" s="28"/>
      <c r="I10" s="30">
        <f t="shared" si="0"/>
        <v>0</v>
      </c>
      <c r="J10" s="31">
        <f t="shared" si="0"/>
        <v>56.44</v>
      </c>
      <c r="K10" s="32">
        <f t="shared" si="1"/>
        <v>56.44</v>
      </c>
    </row>
    <row r="11" spans="2:11" ht="12.75">
      <c r="B11" s="18" t="s">
        <v>16</v>
      </c>
      <c r="C11" s="26"/>
      <c r="D11" s="27"/>
      <c r="E11" s="26"/>
      <c r="F11" s="28">
        <v>28.65</v>
      </c>
      <c r="G11" s="29">
        <v>0.5</v>
      </c>
      <c r="H11" s="28"/>
      <c r="I11" s="30">
        <f t="shared" si="0"/>
        <v>0.5</v>
      </c>
      <c r="J11" s="31">
        <f t="shared" si="0"/>
        <v>28.65</v>
      </c>
      <c r="K11" s="32">
        <f t="shared" si="1"/>
        <v>29.15</v>
      </c>
    </row>
    <row r="12" spans="2:11" ht="12.75">
      <c r="B12" s="18" t="s">
        <v>17</v>
      </c>
      <c r="C12" s="26"/>
      <c r="D12" s="27"/>
      <c r="E12" s="26"/>
      <c r="F12" s="28">
        <v>22.38</v>
      </c>
      <c r="G12" s="29">
        <v>3</v>
      </c>
      <c r="H12" s="28"/>
      <c r="I12" s="30">
        <f t="shared" si="0"/>
        <v>3</v>
      </c>
      <c r="J12" s="31">
        <f t="shared" si="0"/>
        <v>22.38</v>
      </c>
      <c r="K12" s="32">
        <f t="shared" si="1"/>
        <v>25.38</v>
      </c>
    </row>
    <row r="13" spans="2:11" ht="12.75">
      <c r="B13" s="18" t="s">
        <v>18</v>
      </c>
      <c r="C13" s="26"/>
      <c r="D13" s="27"/>
      <c r="E13" s="26"/>
      <c r="F13" s="28">
        <v>11.33</v>
      </c>
      <c r="G13" s="29">
        <v>4</v>
      </c>
      <c r="H13" s="28"/>
      <c r="I13" s="30">
        <f t="shared" si="0"/>
        <v>4</v>
      </c>
      <c r="J13" s="31">
        <f t="shared" si="0"/>
        <v>11.33</v>
      </c>
      <c r="K13" s="32">
        <f t="shared" si="1"/>
        <v>15.33</v>
      </c>
    </row>
    <row r="14" spans="2:11" ht="12.75">
      <c r="B14" s="18" t="s">
        <v>19</v>
      </c>
      <c r="C14" s="26"/>
      <c r="D14" s="27"/>
      <c r="E14" s="26"/>
      <c r="F14" s="28">
        <v>0.94</v>
      </c>
      <c r="G14" s="29">
        <v>4.5</v>
      </c>
      <c r="H14" s="28"/>
      <c r="I14" s="30">
        <f t="shared" si="0"/>
        <v>4.5</v>
      </c>
      <c r="J14" s="31">
        <f t="shared" si="0"/>
        <v>0.94</v>
      </c>
      <c r="K14" s="32">
        <f t="shared" si="1"/>
        <v>5.4399999999999995</v>
      </c>
    </row>
    <row r="15" spans="2:11" ht="12.75">
      <c r="B15" s="18" t="s">
        <v>20</v>
      </c>
      <c r="C15" s="26"/>
      <c r="D15" s="27"/>
      <c r="E15" s="26"/>
      <c r="F15" s="28"/>
      <c r="G15" s="33">
        <v>5</v>
      </c>
      <c r="H15" s="28"/>
      <c r="I15" s="30">
        <f t="shared" si="0"/>
        <v>5</v>
      </c>
      <c r="J15" s="31">
        <f t="shared" si="0"/>
        <v>0</v>
      </c>
      <c r="K15" s="32">
        <f t="shared" si="1"/>
        <v>5</v>
      </c>
    </row>
    <row r="16" spans="2:11" ht="12.75">
      <c r="B16" s="34" t="s">
        <v>21</v>
      </c>
      <c r="C16" s="35"/>
      <c r="D16" s="36"/>
      <c r="E16" s="35"/>
      <c r="F16" s="37"/>
      <c r="G16" s="26">
        <f>(G15*2.5%)+G15</f>
        <v>5.125</v>
      </c>
      <c r="H16" s="37"/>
      <c r="I16" s="30">
        <f>C16+E16+G16</f>
        <v>5.125</v>
      </c>
      <c r="J16" s="38"/>
      <c r="K16" s="32"/>
    </row>
    <row r="17" spans="2:11" ht="13.5" thickBot="1">
      <c r="B17" s="39" t="s">
        <v>22</v>
      </c>
      <c r="C17" s="40"/>
      <c r="D17" s="41"/>
      <c r="E17" s="40"/>
      <c r="F17" s="42"/>
      <c r="G17" s="43">
        <f>(G16*2.5%)+G16</f>
        <v>5.253125</v>
      </c>
      <c r="H17" s="42"/>
      <c r="I17" s="44">
        <f>C17+E17+G17</f>
        <v>5.253125</v>
      </c>
      <c r="J17" s="45">
        <f>D17+F17+H17</f>
        <v>0</v>
      </c>
      <c r="K17" s="32">
        <f>SUM(I17:J17)</f>
        <v>5.253125</v>
      </c>
    </row>
    <row r="18" spans="2:11" ht="12.75">
      <c r="B18" s="46" t="s">
        <v>23</v>
      </c>
      <c r="C18" s="23">
        <f>SUM(C5:C17)</f>
        <v>0.5</v>
      </c>
      <c r="D18" s="24"/>
      <c r="E18" s="23">
        <f>SUM(E5:E17)</f>
        <v>0</v>
      </c>
      <c r="F18" s="24"/>
      <c r="G18" s="23">
        <f>SUM(G5:G17)</f>
        <v>27.378125</v>
      </c>
      <c r="H18" s="24"/>
      <c r="I18" s="23">
        <f>SUM(I5:I17)</f>
        <v>27.878125</v>
      </c>
      <c r="J18" s="24"/>
      <c r="K18" s="47"/>
    </row>
    <row r="19" spans="2:11" ht="13.5" thickBot="1">
      <c r="B19" s="48" t="s">
        <v>24</v>
      </c>
      <c r="C19" s="49"/>
      <c r="D19" s="50">
        <f>SUM(D5:D17)</f>
        <v>0</v>
      </c>
      <c r="E19" s="49"/>
      <c r="F19" s="50">
        <f>SUM(F5:F17)</f>
        <v>242.07</v>
      </c>
      <c r="G19" s="49"/>
      <c r="H19" s="50">
        <f>SUM(H5:H17)</f>
        <v>0</v>
      </c>
      <c r="I19" s="49"/>
      <c r="J19" s="50">
        <f>SUM(J5:J17)</f>
        <v>242.07</v>
      </c>
      <c r="K19" s="51"/>
    </row>
    <row r="20" spans="2:11" ht="19.5" customHeight="1" thickBot="1" thickTop="1">
      <c r="B20" s="52" t="s">
        <v>25</v>
      </c>
      <c r="C20" s="53"/>
      <c r="D20" s="54">
        <f>SUM(C18:D19)</f>
        <v>0.5</v>
      </c>
      <c r="E20" s="53"/>
      <c r="F20" s="54">
        <f>SUM(E18:F19)</f>
        <v>242.07</v>
      </c>
      <c r="G20" s="53"/>
      <c r="H20" s="54">
        <f>SUM(G18:H19)</f>
        <v>27.378125</v>
      </c>
      <c r="I20" s="55"/>
      <c r="J20" s="56"/>
      <c r="K20" s="32">
        <f>SUM(I18:J19)</f>
        <v>269.948125</v>
      </c>
    </row>
    <row r="21" spans="2:11" ht="30" customHeight="1">
      <c r="B21" s="57" t="s">
        <v>26</v>
      </c>
      <c r="C21" s="57"/>
      <c r="D21" s="57"/>
      <c r="E21" s="57"/>
      <c r="F21" s="57"/>
      <c r="G21" s="57"/>
      <c r="H21" s="57"/>
      <c r="I21" s="57"/>
      <c r="J21" s="57"/>
      <c r="K21" s="57"/>
    </row>
    <row r="22" spans="2:11" ht="12.75">
      <c r="B22" s="58"/>
      <c r="C22" s="58"/>
      <c r="D22" s="58"/>
      <c r="E22" s="58"/>
      <c r="F22" s="58"/>
      <c r="G22" s="58"/>
      <c r="H22" s="58"/>
      <c r="I22" s="58"/>
      <c r="J22" s="58"/>
      <c r="K22" s="58"/>
    </row>
    <row r="23" spans="2:11" ht="12.75">
      <c r="B23" s="58"/>
      <c r="C23" s="58"/>
      <c r="D23" s="58"/>
      <c r="E23" s="58"/>
      <c r="F23" s="58"/>
      <c r="G23" s="58"/>
      <c r="H23" s="58"/>
      <c r="I23" s="58"/>
      <c r="J23" s="58"/>
      <c r="K23" s="58"/>
    </row>
    <row r="24" spans="2:11" ht="21.75" customHeight="1">
      <c r="B24" s="58"/>
      <c r="C24" s="58"/>
      <c r="D24" s="58"/>
      <c r="E24" s="58"/>
      <c r="F24" s="58"/>
      <c r="G24" s="58"/>
      <c r="H24" s="58"/>
      <c r="I24" s="58"/>
      <c r="J24" s="58"/>
      <c r="K24" s="58"/>
    </row>
  </sheetData>
  <mergeCells count="7">
    <mergeCell ref="B21:K24"/>
    <mergeCell ref="B1:K1"/>
    <mergeCell ref="B2:K2"/>
    <mergeCell ref="C3:D3"/>
    <mergeCell ref="E3:F3"/>
    <mergeCell ref="G3:H3"/>
    <mergeCell ref="I3: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Tricia Crumley</cp:lastModifiedBy>
  <dcterms:created xsi:type="dcterms:W3CDTF">2007-01-30T19:45:36Z</dcterms:created>
  <dcterms:modified xsi:type="dcterms:W3CDTF">2007-01-30T19:46:51Z</dcterms:modified>
  <cp:category/>
  <cp:version/>
  <cp:contentType/>
  <cp:contentStatus/>
</cp:coreProperties>
</file>