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<sst xmlns="http://schemas.openxmlformats.org/spreadsheetml/2006/main" count="31" uniqueCount="25">
  <si>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Earth Sciences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</si>
  <si>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</si>
  <si>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</si>
  <si>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</si>
  <si>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</si>
  <si>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</si>
  <si>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</si>
  <si>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</si>
  <si>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</si>
  <si>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</si>
  <si>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</si>
  <si>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</si>
  <si>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Earth Science Project Support</t>
  </si>
  <si>
    <t>Instrumentation and Facilities</t>
  </si>
  <si>
    <t>Earth Sciences</t>
  </si>
  <si>
    <t>Major Components:</t>
  </si>
  <si>
    <t xml:space="preserve">  Research and Education Grants</t>
  </si>
  <si>
    <t xml:space="preserve">  Centers Programs</t>
  </si>
  <si>
    <t xml:space="preserve">    Sustainability of Semi-Arid Hydrology and Riparian Areas</t>
  </si>
  <si>
    <t xml:space="preserve">    National Center for Earth-Surface Dynamics</t>
  </si>
  <si>
    <t xml:space="preserve">  Facilities</t>
  </si>
  <si>
    <t xml:space="preserve">    Incorporated Research Institutions for Seismology (IRIS)</t>
  </si>
  <si>
    <t xml:space="preserve">    EarthScope Operations</t>
  </si>
  <si>
    <t xml:space="preserve">    Other Earth Sciences Infrastructure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</si>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</sst>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%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Fill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19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166" fontId="4" fillId="0" borderId="2" xfId="0" applyNumberFormat="1" applyFont="1" applyFill="1" applyBorder="1" applyAlignment="1">
      <alignment/>
    </xf>
    <xf numFmtId="166" fontId="4" fillId="0" borderId="2" xfId="0" applyNumberFormat="1" applyFont="1" applyBorder="1" applyAlignment="1">
      <alignment/>
    </xf>
    <xf numFmtId="165" fontId="4" fillId="0" borderId="2" xfId="19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Fill="1" applyBorder="1" applyAlignment="1">
      <alignment/>
    </xf>
    <xf numFmtId="164" fontId="3" fillId="0" borderId="4" xfId="0" applyNumberFormat="1" applyFont="1" applyBorder="1" applyAlignment="1">
      <alignment/>
    </xf>
    <xf numFmtId="165" fontId="3" fillId="0" borderId="4" xfId="19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48.57421875" style="1" customWidth="1"/>
    <col min="2" max="3" width="8.00390625" style="1" customWidth="1"/>
    <col min="4" max="4" width="8.421875" style="1" customWidth="1"/>
    <col min="5" max="5" width="8.57421875" style="1" customWidth="1"/>
    <col min="6" max="6" width="8.7109375" style="1" customWidth="1"/>
    <col min="7" max="16384" width="8.8515625" style="1" customWidth="1"/>
  </cols>
  <sheetData>
    <row r="1" spans="1:6" ht="15">
      <c r="A1" s="26" t="s">
        <v>0</v>
      </c>
      <c r="B1" s="26"/>
      <c r="C1" s="26"/>
      <c r="D1" s="26"/>
      <c r="E1" s="26"/>
      <c r="F1" s="26"/>
    </row>
    <row r="2" spans="1:6" ht="15.75" thickBot="1">
      <c r="A2" s="27" t="s">
        <v>1</v>
      </c>
      <c r="B2" s="27"/>
      <c r="C2" s="27"/>
      <c r="D2" s="27"/>
      <c r="E2" s="27"/>
      <c r="F2" s="27"/>
    </row>
    <row r="3" spans="1:6" ht="15">
      <c r="A3" s="2"/>
      <c r="B3" s="28" t="s">
        <v>2</v>
      </c>
      <c r="C3" s="28" t="s">
        <v>3</v>
      </c>
      <c r="D3" s="28" t="s">
        <v>4</v>
      </c>
      <c r="E3" s="31" t="s">
        <v>5</v>
      </c>
      <c r="F3" s="32"/>
    </row>
    <row r="4" spans="1:6" ht="12.75" customHeight="1">
      <c r="A4" s="3"/>
      <c r="B4" s="29"/>
      <c r="C4" s="29" t="s">
        <v>6</v>
      </c>
      <c r="D4" s="29" t="s">
        <v>7</v>
      </c>
      <c r="E4" s="33"/>
      <c r="F4" s="33"/>
    </row>
    <row r="5" spans="1:6" ht="12.75" customHeight="1">
      <c r="A5" s="4"/>
      <c r="B5" s="30"/>
      <c r="C5" s="30" t="s">
        <v>8</v>
      </c>
      <c r="D5" s="30" t="s">
        <v>9</v>
      </c>
      <c r="E5" s="5" t="s">
        <v>10</v>
      </c>
      <c r="F5" s="5" t="s">
        <v>11</v>
      </c>
    </row>
    <row r="6" spans="1:6" ht="15">
      <c r="A6" s="6" t="s">
        <v>12</v>
      </c>
      <c r="B6" s="7">
        <f>140.35-B7</f>
        <v>105.77</v>
      </c>
      <c r="C6" s="7">
        <v>115.9</v>
      </c>
      <c r="D6" s="7">
        <v>126.9</v>
      </c>
      <c r="E6" s="8">
        <f>D6-C6</f>
        <v>11</v>
      </c>
      <c r="F6" s="9">
        <f>IF(C6=0,"N/A  ",E6/C6)</f>
        <v>0.09490940465918896</v>
      </c>
    </row>
    <row r="7" spans="1:6" ht="15">
      <c r="A7" s="10" t="s">
        <v>13</v>
      </c>
      <c r="B7" s="11">
        <v>34.58</v>
      </c>
      <c r="C7" s="11">
        <v>36.4</v>
      </c>
      <c r="D7" s="11">
        <v>36.4</v>
      </c>
      <c r="E7" s="12">
        <f>D7-C7</f>
        <v>0</v>
      </c>
      <c r="F7" s="13">
        <f>IF(C7=0,"N/A  ",E7/C7)</f>
        <v>0</v>
      </c>
    </row>
    <row r="8" spans="1:6" ht="15">
      <c r="A8" s="14" t="s">
        <v>14</v>
      </c>
      <c r="B8" s="15">
        <f>SUM(B6:B7)</f>
        <v>140.35</v>
      </c>
      <c r="C8" s="15">
        <f>SUM(C6:C7)</f>
        <v>152.3</v>
      </c>
      <c r="D8" s="15">
        <f>SUM(D6:D7)</f>
        <v>163.3</v>
      </c>
      <c r="E8" s="16">
        <f>+D8-C8</f>
        <v>11</v>
      </c>
      <c r="F8" s="17">
        <f>IF(C8=0,"N/A  ",E8/C8)</f>
        <v>0.072225869993434</v>
      </c>
    </row>
    <row r="9" spans="1:6" ht="15">
      <c r="A9" s="18" t="s">
        <v>15</v>
      </c>
      <c r="B9" s="19"/>
      <c r="C9" s="19"/>
      <c r="D9" s="19"/>
      <c r="E9" s="20"/>
      <c r="F9" s="21"/>
    </row>
    <row r="10" spans="1:6" ht="15">
      <c r="A10" s="6" t="s">
        <v>16</v>
      </c>
      <c r="B10" s="7">
        <f>B8-B12-B13-B15-B16-B17</f>
        <v>92.92000000000002</v>
      </c>
      <c r="C10" s="7">
        <f>C8-C12-C13-C15-C16-C17</f>
        <v>98.63</v>
      </c>
      <c r="D10" s="7">
        <f>D8-D12-D13-D15-D16-D17</f>
        <v>101.01000000000002</v>
      </c>
      <c r="E10" s="8">
        <f>+D10-C10</f>
        <v>2.380000000000024</v>
      </c>
      <c r="F10" s="9">
        <f>IF(C10=0,"N/A  ",E10/C10)</f>
        <v>0.02413058907026284</v>
      </c>
    </row>
    <row r="11" spans="1:6" ht="15">
      <c r="A11" s="6" t="s">
        <v>17</v>
      </c>
      <c r="B11" s="19"/>
      <c r="C11" s="19"/>
      <c r="D11" s="19"/>
      <c r="E11" s="20"/>
      <c r="F11" s="20"/>
    </row>
    <row r="12" spans="1:6" ht="15">
      <c r="A12" s="6" t="s">
        <v>18</v>
      </c>
      <c r="B12" s="7">
        <v>3.29</v>
      </c>
      <c r="C12" s="7">
        <v>3.32</v>
      </c>
      <c r="D12" s="7">
        <v>3.32</v>
      </c>
      <c r="E12" s="8">
        <f>+D12-C12</f>
        <v>0</v>
      </c>
      <c r="F12" s="9">
        <f>IF(C12=0,"N/A  ",E12/C12)</f>
        <v>0</v>
      </c>
    </row>
    <row r="13" spans="1:6" ht="15">
      <c r="A13" s="6" t="s">
        <v>19</v>
      </c>
      <c r="B13" s="7">
        <v>3.38</v>
      </c>
      <c r="C13" s="7">
        <v>3.36</v>
      </c>
      <c r="D13" s="7">
        <v>3.48</v>
      </c>
      <c r="E13" s="8">
        <f>+D13-C13</f>
        <v>0.1200000000000001</v>
      </c>
      <c r="F13" s="9">
        <f>IF(C13=0,"N/A  ",E13/C13)</f>
        <v>0.03571428571428575</v>
      </c>
    </row>
    <row r="14" spans="1:6" ht="15">
      <c r="A14" s="6" t="s">
        <v>20</v>
      </c>
      <c r="B14" s="19"/>
      <c r="C14" s="19"/>
      <c r="D14" s="19"/>
      <c r="E14" s="20"/>
      <c r="F14" s="21"/>
    </row>
    <row r="15" spans="1:6" ht="15">
      <c r="A15" s="6" t="s">
        <v>21</v>
      </c>
      <c r="B15" s="7">
        <v>11.41</v>
      </c>
      <c r="C15" s="7">
        <v>12.9</v>
      </c>
      <c r="D15" s="7">
        <v>11.4</v>
      </c>
      <c r="E15" s="8">
        <f>+D15-C15</f>
        <v>-1.5</v>
      </c>
      <c r="F15" s="9">
        <f>IF(C15=0,"N/A  ",E15/C15)</f>
        <v>-0.11627906976744186</v>
      </c>
    </row>
    <row r="16" spans="1:6" ht="15">
      <c r="A16" s="6" t="s">
        <v>22</v>
      </c>
      <c r="B16" s="7">
        <v>6.72</v>
      </c>
      <c r="C16" s="7">
        <v>11.61</v>
      </c>
      <c r="D16" s="7">
        <v>21.61</v>
      </c>
      <c r="E16" s="8">
        <f>+D16-C16</f>
        <v>10</v>
      </c>
      <c r="F16" s="9">
        <f>IF(C16=0,"N/A  ",E16/C16)</f>
        <v>0.8613264427217916</v>
      </c>
    </row>
    <row r="17" spans="1:6" ht="15.75" thickBot="1">
      <c r="A17" s="22" t="s">
        <v>23</v>
      </c>
      <c r="B17" s="23">
        <v>22.63</v>
      </c>
      <c r="C17" s="23">
        <v>22.48</v>
      </c>
      <c r="D17" s="23">
        <v>22.48</v>
      </c>
      <c r="E17" s="24">
        <f>+D17-C17</f>
        <v>0</v>
      </c>
      <c r="F17" s="25">
        <f>IF(C17=0,"N/A  ",E17/C17)</f>
        <v>0</v>
      </c>
    </row>
    <row r="18" ht="15">
      <c r="F18" s="1" t="s">
        <v>24</v>
      </c>
    </row>
    <row r="21" spans="1:2" ht="15">
      <c r="A21" s="1" t="s">
        <v>24</v>
      </c>
      <c r="B21" s="1" t="s">
        <v>24</v>
      </c>
    </row>
    <row r="22" ht="15">
      <c r="A22" s="1" t="s">
        <v>24</v>
      </c>
    </row>
    <row r="24" ht="15">
      <c r="A24" s="1" t="s">
        <v>24</v>
      </c>
    </row>
    <row r="25" spans="1:3" ht="15">
      <c r="A25" s="1" t="s">
        <v>24</v>
      </c>
      <c r="C25" s="1" t="s">
        <v>24</v>
      </c>
    </row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2007-01-31T13:38:39Z</cp:lastPrinted>
  <dcterms:created xsi:type="dcterms:W3CDTF">2007-01-30T16:53:14Z</dcterms:created>
  <dcterms:modified xsi:type="dcterms:W3CDTF">2007-01-31T13:38:40Z</dcterms:modified>
  <cp:category/>
  <cp:version/>
  <cp:contentType/>
  <cp:contentStatus/>
</cp:coreProperties>
</file>