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085" activeTab="0"/>
  </bookViews>
  <sheets>
    <sheet name="MPS Funding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<sst xmlns="http://schemas.openxmlformats.org/spreadsheetml/2006/main" count="21" uniqueCount="20">
  <si>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Mathematical and Physical Sciences Funding</t>
  </si>
  <si>
    <t>(Dollars in Millions)</t>
  </si>
  <si>
    <t xml:space="preserve"> </t>
  </si>
  <si>
    <t>Change over</t>
  </si>
  <si>
    <t>FY 2006</t>
  </si>
  <si>
    <t>FY 2007</t>
  </si>
  <si>
    <t>FY 2008</t>
  </si>
  <si>
    <t>FY 2007 Request</t>
  </si>
  <si>
    <t>Actual</t>
  </si>
  <si>
    <t>Request</t>
  </si>
  <si>
    <t>Amount</t>
  </si>
  <si>
    <t>Percent</t>
  </si>
  <si>
    <t>Astronomical Sciences</t>
  </si>
  <si>
    <t>Chemistry</t>
  </si>
  <si>
    <t>Materials Research</t>
  </si>
  <si>
    <t>Mathematical Sciences</t>
  </si>
  <si>
    <t>Physics</t>
  </si>
  <si>
    <t>Multidisciplinary Activities</t>
  </si>
  <si>
    <t>Total, MPS</t>
  </si>
  <si>
    <t>Totals may not add due to rounding.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</si>
</sst>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\-&quot;$&quot;#,##0.00;&quot;-&quot;??"/>
    <numFmt numFmtId="166" formatCode="0.0%;\-0.0%;&quot;-&quot;??"/>
    <numFmt numFmtId="167" formatCode="#,##0.00;\-#,##0.00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164" fontId="3" fillId="0" borderId="3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3" xfId="0" applyNumberFormat="1" applyFont="1" applyFill="1" applyBorder="1" applyAlignment="1">
      <alignment/>
    </xf>
    <xf numFmtId="165" fontId="3" fillId="0" borderId="3" xfId="0" applyNumberFormat="1" applyFont="1" applyBorder="1" applyAlignment="1">
      <alignment/>
    </xf>
    <xf numFmtId="166" fontId="3" fillId="0" borderId="0" xfId="19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7" fontId="3" fillId="0" borderId="0" xfId="0" applyNumberFormat="1" applyFont="1" applyFill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wrapText="1"/>
    </xf>
    <xf numFmtId="2" fontId="3" fillId="0" borderId="2" xfId="0" applyNumberFormat="1" applyFont="1" applyBorder="1" applyAlignment="1">
      <alignment/>
    </xf>
    <xf numFmtId="167" fontId="3" fillId="0" borderId="2" xfId="0" applyNumberFormat="1" applyFont="1" applyFill="1" applyBorder="1" applyAlignment="1">
      <alignment/>
    </xf>
    <xf numFmtId="167" fontId="3" fillId="0" borderId="2" xfId="0" applyNumberFormat="1" applyFont="1" applyBorder="1" applyAlignment="1">
      <alignment/>
    </xf>
    <xf numFmtId="166" fontId="3" fillId="0" borderId="2" xfId="19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164" fontId="3" fillId="0" borderId="4" xfId="0" applyNumberFormat="1" applyFont="1" applyBorder="1" applyAlignment="1">
      <alignment/>
    </xf>
    <xf numFmtId="165" fontId="3" fillId="0" borderId="4" xfId="0" applyNumberFormat="1" applyFont="1" applyFill="1" applyBorder="1" applyAlignment="1">
      <alignment/>
    </xf>
    <xf numFmtId="165" fontId="3" fillId="0" borderId="4" xfId="0" applyNumberFormat="1" applyFont="1" applyBorder="1" applyAlignment="1">
      <alignment/>
    </xf>
    <xf numFmtId="166" fontId="3" fillId="0" borderId="5" xfId="19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22.140625" style="1" customWidth="1"/>
    <col min="2" max="3" width="9.140625" style="1" customWidth="1"/>
    <col min="4" max="4" width="9.28125" style="1" customWidth="1"/>
    <col min="5" max="5" width="9.140625" style="1" customWidth="1"/>
    <col min="6" max="6" width="9.7109375" style="1" customWidth="1"/>
    <col min="7" max="7" width="1.7109375" style="1" customWidth="1"/>
    <col min="8" max="16384" width="9.140625" style="1" customWidth="1"/>
  </cols>
  <sheetData>
    <row r="1" spans="1:6" ht="15">
      <c r="A1" s="28" t="s">
        <v>0</v>
      </c>
      <c r="B1" s="28"/>
      <c r="C1" s="28"/>
      <c r="D1" s="28"/>
      <c r="E1" s="28"/>
      <c r="F1" s="28"/>
    </row>
    <row r="2" spans="1:6" ht="14.25" customHeight="1" thickBot="1">
      <c r="A2" s="29" t="s">
        <v>1</v>
      </c>
      <c r="B2" s="29"/>
      <c r="C2" s="29"/>
      <c r="D2" s="29"/>
      <c r="E2" s="29"/>
      <c r="F2" s="29"/>
    </row>
    <row r="3" spans="1:6" s="3" customFormat="1" ht="18" customHeight="1">
      <c r="A3" s="2"/>
      <c r="B3" s="2" t="s">
        <v>2</v>
      </c>
      <c r="C3" s="2"/>
      <c r="D3" s="2"/>
      <c r="E3" s="30" t="s">
        <v>3</v>
      </c>
      <c r="F3" s="30"/>
    </row>
    <row r="4" spans="1:6" s="3" customFormat="1" ht="13.5" customHeight="1">
      <c r="A4" s="4"/>
      <c r="B4" s="4" t="s">
        <v>4</v>
      </c>
      <c r="C4" s="4" t="s">
        <v>5</v>
      </c>
      <c r="D4" s="4" t="s">
        <v>6</v>
      </c>
      <c r="E4" s="31" t="s">
        <v>7</v>
      </c>
      <c r="F4" s="31"/>
    </row>
    <row r="5" spans="1:6" s="3" customFormat="1" ht="15.75" customHeight="1">
      <c r="A5" s="5"/>
      <c r="B5" s="5" t="s">
        <v>8</v>
      </c>
      <c r="C5" s="5" t="s">
        <v>9</v>
      </c>
      <c r="D5" s="5" t="s">
        <v>9</v>
      </c>
      <c r="E5" s="5" t="s">
        <v>10</v>
      </c>
      <c r="F5" s="5" t="s">
        <v>11</v>
      </c>
    </row>
    <row r="6" spans="1:6" ht="15">
      <c r="A6" s="6" t="s">
        <v>12</v>
      </c>
      <c r="B6" s="7">
        <v>199.75</v>
      </c>
      <c r="C6" s="8">
        <v>215.11</v>
      </c>
      <c r="D6" s="9">
        <v>232.97</v>
      </c>
      <c r="E6" s="10">
        <f aca="true" t="shared" si="0" ref="E6:E12">+D6-C6</f>
        <v>17.859999999999985</v>
      </c>
      <c r="F6" s="11">
        <f aca="true" t="shared" si="1" ref="F6:F12">IF(C6=0,"N/A  ",E6/C6)</f>
        <v>0.08302728836409272</v>
      </c>
    </row>
    <row r="7" spans="1:6" ht="15">
      <c r="A7" s="6" t="s">
        <v>13</v>
      </c>
      <c r="B7" s="12">
        <v>180.7</v>
      </c>
      <c r="C7" s="13">
        <v>191.1</v>
      </c>
      <c r="D7" s="14">
        <v>210.54</v>
      </c>
      <c r="E7" s="15">
        <f t="shared" si="0"/>
        <v>19.439999999999998</v>
      </c>
      <c r="F7" s="11">
        <f t="shared" si="1"/>
        <v>0.10172684458398744</v>
      </c>
    </row>
    <row r="8" spans="1:6" ht="15">
      <c r="A8" s="6" t="s">
        <v>14</v>
      </c>
      <c r="B8" s="12">
        <v>242.59</v>
      </c>
      <c r="C8" s="13">
        <v>257.45</v>
      </c>
      <c r="D8" s="14">
        <v>282.59</v>
      </c>
      <c r="E8" s="15">
        <f t="shared" si="0"/>
        <v>25.139999999999986</v>
      </c>
      <c r="F8" s="11">
        <f t="shared" si="1"/>
        <v>0.09765002913187022</v>
      </c>
    </row>
    <row r="9" spans="1:6" ht="15">
      <c r="A9" s="6" t="s">
        <v>15</v>
      </c>
      <c r="B9" s="12">
        <v>199.52</v>
      </c>
      <c r="C9" s="16">
        <v>205.74</v>
      </c>
      <c r="D9" s="14">
        <v>223.47</v>
      </c>
      <c r="E9" s="15">
        <f t="shared" si="0"/>
        <v>17.72999999999999</v>
      </c>
      <c r="F9" s="11">
        <f t="shared" si="1"/>
        <v>0.08617672790901132</v>
      </c>
    </row>
    <row r="10" spans="1:6" ht="15">
      <c r="A10" s="6" t="s">
        <v>16</v>
      </c>
      <c r="B10" s="12">
        <v>234.15</v>
      </c>
      <c r="C10" s="13">
        <v>248.5</v>
      </c>
      <c r="D10" s="14">
        <v>269.06</v>
      </c>
      <c r="E10" s="15">
        <f t="shared" si="0"/>
        <v>20.560000000000002</v>
      </c>
      <c r="F10" s="11">
        <f t="shared" si="1"/>
        <v>0.0827364185110664</v>
      </c>
    </row>
    <row r="11" spans="1:6" ht="14.25" customHeight="1">
      <c r="A11" s="17" t="s">
        <v>17</v>
      </c>
      <c r="B11" s="17">
        <v>29.9</v>
      </c>
      <c r="C11" s="18">
        <v>32.4</v>
      </c>
      <c r="D11" s="19">
        <v>34.37</v>
      </c>
      <c r="E11" s="20">
        <f t="shared" si="0"/>
        <v>1.9699999999999989</v>
      </c>
      <c r="F11" s="21">
        <f t="shared" si="1"/>
        <v>0.06080246913580244</v>
      </c>
    </row>
    <row r="12" spans="1:6" ht="17.25" customHeight="1" thickBot="1">
      <c r="A12" s="22" t="s">
        <v>18</v>
      </c>
      <c r="B12" s="23">
        <f>B6+B7+B8+B9+B10+B11</f>
        <v>1086.6100000000001</v>
      </c>
      <c r="C12" s="23">
        <f>C6+C7+C8+C9+C10+C11</f>
        <v>1150.3000000000002</v>
      </c>
      <c r="D12" s="24">
        <f>SUM(D6:D11)</f>
        <v>1252.9999999999998</v>
      </c>
      <c r="E12" s="25">
        <f t="shared" si="0"/>
        <v>102.69999999999959</v>
      </c>
      <c r="F12" s="26">
        <f t="shared" si="1"/>
        <v>0.0892810571155347</v>
      </c>
    </row>
    <row r="13" spans="1:3" ht="15">
      <c r="A13" s="27" t="s">
        <v>19</v>
      </c>
      <c r="B13" s="27"/>
      <c r="C13" s="27"/>
    </row>
  </sheetData>
  <mergeCells count="5">
    <mergeCell ref="A13:C13"/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bblue</dc:creator>
  <cp:keywords/>
  <dc:description/>
  <cp:lastModifiedBy>coxenrid</cp:lastModifiedBy>
  <cp:lastPrinted>2007-01-30T21:30:03Z</cp:lastPrinted>
  <dcterms:created xsi:type="dcterms:W3CDTF">2007-01-30T21:29:35Z</dcterms:created>
  <dcterms:modified xsi:type="dcterms:W3CDTF">2007-01-31T13:40:51Z</dcterms:modified>
  <cp:category/>
  <cp:version/>
  <cp:contentType/>
  <cp:contentStatus/>
</cp:coreProperties>
</file>