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MPSF Facilities Funding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<sst xmlns="http://schemas.openxmlformats.org/spreadsheetml/2006/main" count="30" uniqueCount="29">
  <si>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MPS Facilities Funding</t>
  </si>
  <si>
    <t>(Dollars in Millions)</t>
  </si>
  <si>
    <t>FY 2006 Actual</t>
  </si>
  <si>
    <t>FY 2007 Request</t>
  </si>
  <si>
    <t>FY 2008 Request</t>
  </si>
  <si>
    <t>Change over
FY 2007 Request</t>
  </si>
  <si>
    <t>FY 2007</t>
  </si>
  <si>
    <t>FY 2008</t>
  </si>
  <si>
    <t>Facilities</t>
  </si>
  <si>
    <t>Request</t>
  </si>
  <si>
    <t>Amount</t>
  </si>
  <si>
    <t>Percent</t>
  </si>
  <si>
    <t>Cornell Electron Storage Ring (CESR)</t>
  </si>
  <si>
    <t>GEMINI Observatory</t>
  </si>
  <si>
    <t>IceCube</t>
  </si>
  <si>
    <t>Large Hadron Collider (LHC)</t>
  </si>
  <si>
    <t>Laser Interferometer Gravit. Wave Obs. (LIGO)</t>
  </si>
  <si>
    <t>NCSL (MSU Cyclotron)</t>
  </si>
  <si>
    <t>Nanofabrication (NNUN/NNIN)</t>
  </si>
  <si>
    <t>Nat'l High Magnetic Field Laboratory (NHMFL)</t>
  </si>
  <si>
    <t>Rare Symmetry Violating Processes (RSVP)</t>
  </si>
  <si>
    <t>Nat'l Astronomy and Ionosphere Center (NAIC)</t>
  </si>
  <si>
    <t>Nat'l Center for Atmospheric Research (NCAR)</t>
  </si>
  <si>
    <r>
      <t xml:space="preserve">Nat'l Optical Astronomy Observatories (NOAO) </t>
    </r>
    <r>
      <rPr>
        <vertAlign val="superscript"/>
        <sz val="9"/>
        <rFont val="Times New Roman"/>
        <family val="1"/>
      </rPr>
      <t>1</t>
    </r>
  </si>
  <si>
    <t>Nat'l Radio Astronomy Observatory (NRAO)</t>
  </si>
  <si>
    <t>Other MPS Facilities</t>
  </si>
  <si>
    <t>Total, MPS</t>
  </si>
  <si>
    <t>Totals may not add due to rounding.</t>
  </si>
  <si>
    <r>
      <t>1</t>
    </r>
    <r>
      <rPr>
        <sz val="8"/>
        <rFont val="Times New Roman"/>
        <family val="1"/>
      </rPr>
      <t>The NOAO total includes funding for instrumentation programs that build public-private partnerships.  In FY 2008, the Telescope System Instrumentation Program is funded at $5 million.  The Adaptive Optics Development Program is funded at $1.5 million, level with FY 2007 request, but moves into the disciplinary instrumentation program and so no longer appears in the NOAO budget in FY 2008.  The base NOAO/NSO program funding increases by $3.63 million over the FY 2007 request 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</si>
</sst>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"/>
    <numFmt numFmtId="166" formatCode="#,##0.00;\-#,##0.00;&quot;-&quot;??"/>
    <numFmt numFmtId="167" formatCode="0.0%;\-0.0%;&quot;-&quot;??"/>
  </numFmts>
  <fonts count="9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164" fontId="3" fillId="0" borderId="0" xfId="20" applyNumberFormat="1" applyFont="1" applyBorder="1" applyAlignment="1" applyProtection="1">
      <alignment horizontal="left" wrapText="1"/>
      <protection/>
    </xf>
    <xf numFmtId="7" fontId="3" fillId="0" borderId="2" xfId="0" applyNumberFormat="1" applyFont="1" applyBorder="1" applyAlignment="1">
      <alignment horizontal="right"/>
    </xf>
    <xf numFmtId="7" fontId="3" fillId="0" borderId="0" xfId="0" applyNumberFormat="1" applyFont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/>
    </xf>
    <xf numFmtId="167" fontId="3" fillId="0" borderId="0" xfId="21" applyNumberFormat="1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4" fontId="3" fillId="0" borderId="0" xfId="19" applyNumberFormat="1" applyFont="1" applyBorder="1" applyAlignment="1" applyProtection="1">
      <alignment horizontal="left" wrapText="1"/>
      <protection/>
    </xf>
    <xf numFmtId="164" fontId="3" fillId="0" borderId="0" xfId="19" applyNumberFormat="1" applyFont="1" applyBorder="1" applyAlignment="1" applyProtection="1">
      <alignment wrapText="1"/>
      <protection/>
    </xf>
    <xf numFmtId="4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1" xfId="20" applyNumberFormat="1" applyFont="1" applyFill="1" applyBorder="1" applyAlignment="1" applyProtection="1">
      <alignment horizontal="left" wrapText="1"/>
      <protection/>
    </xf>
    <xf numFmtId="43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/>
    </xf>
    <xf numFmtId="167" fontId="3" fillId="0" borderId="1" xfId="21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/>
    </xf>
    <xf numFmtId="167" fontId="3" fillId="0" borderId="3" xfId="21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165" fontId="3" fillId="0" borderId="4" xfId="0" applyNumberFormat="1" applyFont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Border="1" applyAlignment="1">
      <alignment/>
    </xf>
    <xf numFmtId="167" fontId="3" fillId="0" borderId="4" xfId="21" applyNumberFormat="1" applyFont="1" applyBorder="1" applyAlignment="1">
      <alignment horizontal="right"/>
    </xf>
    <xf numFmtId="0" fontId="7" fillId="0" borderId="0" xfId="0" applyFont="1" applyBorder="1" applyAlignment="1">
      <alignment horizontal="justify" wrapText="1"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37.421875" style="2" customWidth="1"/>
    <col min="2" max="3" width="8.421875" style="2" customWidth="1"/>
    <col min="4" max="6" width="9.140625" style="2" customWidth="1"/>
    <col min="7" max="7" width="1.57421875" style="2" customWidth="1"/>
    <col min="8" max="16384" width="9.14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2.75">
      <c r="A2" s="3" t="s">
        <v>1</v>
      </c>
      <c r="B2" s="3"/>
      <c r="C2" s="3"/>
      <c r="D2" s="3"/>
      <c r="E2" s="3"/>
      <c r="F2" s="3"/>
    </row>
    <row r="3" spans="1:6" ht="12.75">
      <c r="A3" s="4"/>
      <c r="B3" s="5" t="s">
        <v>2</v>
      </c>
      <c r="C3" s="5" t="s">
        <v>3</v>
      </c>
      <c r="D3" s="5" t="s">
        <v>4</v>
      </c>
      <c r="E3" s="6" t="s">
        <v>5</v>
      </c>
      <c r="F3" s="7"/>
    </row>
    <row r="4" spans="1:6" ht="12.75">
      <c r="A4" s="8"/>
      <c r="B4" s="9"/>
      <c r="C4" s="9" t="s">
        <v>6</v>
      </c>
      <c r="D4" s="9" t="s">
        <v>7</v>
      </c>
      <c r="E4" s="10"/>
      <c r="F4" s="10"/>
    </row>
    <row r="5" spans="1:6" ht="12.75">
      <c r="A5" s="11" t="s">
        <v>8</v>
      </c>
      <c r="B5" s="12"/>
      <c r="C5" s="12" t="s">
        <v>9</v>
      </c>
      <c r="D5" s="12" t="s">
        <v>9</v>
      </c>
      <c r="E5" s="13" t="s">
        <v>10</v>
      </c>
      <c r="F5" s="13" t="s">
        <v>11</v>
      </c>
    </row>
    <row r="6" spans="1:8" ht="15.75" customHeight="1">
      <c r="A6" s="14" t="s">
        <v>12</v>
      </c>
      <c r="B6" s="15">
        <v>14.62</v>
      </c>
      <c r="C6" s="16">
        <v>14.71</v>
      </c>
      <c r="D6" s="17">
        <v>14.71</v>
      </c>
      <c r="E6" s="18">
        <f aca="true" t="shared" si="0" ref="E6:E20">+D6-C6</f>
        <v>0</v>
      </c>
      <c r="F6" s="19">
        <f aca="true" t="shared" si="1" ref="F6:F20">IF(C6=0,"N/A  ",E6/C6)</f>
        <v>0</v>
      </c>
      <c r="G6" s="20"/>
      <c r="H6" s="21"/>
    </row>
    <row r="7" spans="1:8" ht="15.75" customHeight="1">
      <c r="A7" s="14" t="s">
        <v>13</v>
      </c>
      <c r="B7" s="22">
        <v>18.18</v>
      </c>
      <c r="C7" s="22">
        <v>20</v>
      </c>
      <c r="D7" s="23">
        <v>20.5</v>
      </c>
      <c r="E7" s="18">
        <f t="shared" si="0"/>
        <v>0.5</v>
      </c>
      <c r="F7" s="19">
        <f t="shared" si="1"/>
        <v>0.025</v>
      </c>
      <c r="G7" s="20"/>
      <c r="H7" s="21"/>
    </row>
    <row r="8" spans="1:8" ht="15.75" customHeight="1">
      <c r="A8" s="14" t="s">
        <v>14</v>
      </c>
      <c r="B8" s="22">
        <v>0</v>
      </c>
      <c r="C8" s="22">
        <v>0</v>
      </c>
      <c r="D8" s="23">
        <v>1.5</v>
      </c>
      <c r="E8" s="18">
        <f t="shared" si="0"/>
        <v>1.5</v>
      </c>
      <c r="F8" s="19" t="str">
        <f t="shared" si="1"/>
        <v>N/A  </v>
      </c>
      <c r="G8" s="20"/>
      <c r="H8" s="21"/>
    </row>
    <row r="9" spans="1:8" ht="15.75" customHeight="1">
      <c r="A9" s="14" t="s">
        <v>15</v>
      </c>
      <c r="B9" s="22">
        <v>13.36</v>
      </c>
      <c r="C9" s="22">
        <v>18</v>
      </c>
      <c r="D9" s="23">
        <v>18</v>
      </c>
      <c r="E9" s="18">
        <f t="shared" si="0"/>
        <v>0</v>
      </c>
      <c r="F9" s="19">
        <f t="shared" si="1"/>
        <v>0</v>
      </c>
      <c r="G9" s="20"/>
      <c r="H9" s="21"/>
    </row>
    <row r="10" spans="1:8" ht="15.75" customHeight="1">
      <c r="A10" s="24" t="s">
        <v>16</v>
      </c>
      <c r="B10" s="22">
        <v>31.68</v>
      </c>
      <c r="C10" s="22">
        <v>33</v>
      </c>
      <c r="D10" s="23">
        <v>28.2</v>
      </c>
      <c r="E10" s="18">
        <f t="shared" si="0"/>
        <v>-4.800000000000001</v>
      </c>
      <c r="F10" s="19">
        <f t="shared" si="1"/>
        <v>-0.14545454545454548</v>
      </c>
      <c r="G10" s="20"/>
      <c r="H10" s="21"/>
    </row>
    <row r="11" spans="1:8" ht="15.75" customHeight="1">
      <c r="A11" s="24" t="s">
        <v>17</v>
      </c>
      <c r="B11" s="22">
        <v>17.34</v>
      </c>
      <c r="C11" s="22">
        <v>17.6</v>
      </c>
      <c r="D11" s="23">
        <v>19.5</v>
      </c>
      <c r="E11" s="18">
        <f t="shared" si="0"/>
        <v>1.8999999999999986</v>
      </c>
      <c r="F11" s="19">
        <f t="shared" si="1"/>
        <v>0.10795454545454536</v>
      </c>
      <c r="G11" s="20"/>
      <c r="H11" s="21"/>
    </row>
    <row r="12" spans="1:8" ht="15.75" customHeight="1">
      <c r="A12" s="24" t="s">
        <v>18</v>
      </c>
      <c r="B12" s="22">
        <v>2.77</v>
      </c>
      <c r="C12" s="22">
        <v>2.8</v>
      </c>
      <c r="D12" s="23">
        <v>2.8</v>
      </c>
      <c r="E12" s="18">
        <f t="shared" si="0"/>
        <v>0</v>
      </c>
      <c r="F12" s="19">
        <f t="shared" si="1"/>
        <v>0</v>
      </c>
      <c r="G12" s="20"/>
      <c r="H12" s="21"/>
    </row>
    <row r="13" spans="1:8" ht="15.75" customHeight="1">
      <c r="A13" s="24" t="s">
        <v>19</v>
      </c>
      <c r="B13" s="22">
        <v>25.74</v>
      </c>
      <c r="C13" s="22">
        <v>26.5</v>
      </c>
      <c r="D13" s="23">
        <v>29</v>
      </c>
      <c r="E13" s="18">
        <f t="shared" si="0"/>
        <v>2.5</v>
      </c>
      <c r="F13" s="19">
        <f t="shared" si="1"/>
        <v>0.09433962264150944</v>
      </c>
      <c r="G13" s="20"/>
      <c r="H13" s="21"/>
    </row>
    <row r="14" spans="1:8" ht="15.75" customHeight="1">
      <c r="A14" s="25" t="s">
        <v>20</v>
      </c>
      <c r="B14" s="22">
        <v>0.99</v>
      </c>
      <c r="C14" s="22">
        <v>0</v>
      </c>
      <c r="D14" s="26">
        <v>0</v>
      </c>
      <c r="E14" s="18">
        <f t="shared" si="0"/>
        <v>0</v>
      </c>
      <c r="F14" s="19" t="str">
        <f t="shared" si="1"/>
        <v>N/A  </v>
      </c>
      <c r="G14" s="20"/>
      <c r="H14" s="21"/>
    </row>
    <row r="15" spans="1:8" ht="15.75" customHeight="1">
      <c r="A15" s="24" t="s">
        <v>21</v>
      </c>
      <c r="B15" s="22">
        <v>10.46</v>
      </c>
      <c r="C15" s="27">
        <v>10.46</v>
      </c>
      <c r="D15" s="23">
        <v>10.45</v>
      </c>
      <c r="E15" s="18">
        <f t="shared" si="0"/>
        <v>-0.010000000000001563</v>
      </c>
      <c r="F15" s="19">
        <f t="shared" si="1"/>
        <v>-0.0009560229445508186</v>
      </c>
      <c r="G15" s="20"/>
      <c r="H15" s="21"/>
    </row>
    <row r="16" spans="1:8" ht="15.75" customHeight="1">
      <c r="A16" s="24" t="s">
        <v>22</v>
      </c>
      <c r="B16" s="22">
        <v>1.03</v>
      </c>
      <c r="C16" s="27">
        <v>1.12</v>
      </c>
      <c r="D16" s="26">
        <v>1.12</v>
      </c>
      <c r="E16" s="18">
        <f t="shared" si="0"/>
        <v>0</v>
      </c>
      <c r="F16" s="19">
        <f t="shared" si="1"/>
        <v>0</v>
      </c>
      <c r="G16" s="20"/>
      <c r="H16" s="21"/>
    </row>
    <row r="17" spans="1:8" ht="15.75" customHeight="1">
      <c r="A17" s="24" t="s">
        <v>23</v>
      </c>
      <c r="B17" s="22">
        <v>36.91</v>
      </c>
      <c r="C17" s="27">
        <v>40.05</v>
      </c>
      <c r="D17" s="23">
        <v>43.18</v>
      </c>
      <c r="E17" s="18">
        <f t="shared" si="0"/>
        <v>3.1300000000000026</v>
      </c>
      <c r="F17" s="19">
        <f t="shared" si="1"/>
        <v>0.07815230961298383</v>
      </c>
      <c r="G17" s="20"/>
      <c r="H17" s="21"/>
    </row>
    <row r="18" spans="1:8" ht="15.75" customHeight="1">
      <c r="A18" s="24" t="s">
        <v>24</v>
      </c>
      <c r="B18" s="22">
        <v>50.74</v>
      </c>
      <c r="C18" s="27">
        <v>50.74</v>
      </c>
      <c r="D18" s="23">
        <v>52.74</v>
      </c>
      <c r="E18" s="18">
        <f t="shared" si="0"/>
        <v>2</v>
      </c>
      <c r="F18" s="19">
        <f t="shared" si="1"/>
        <v>0.039416633819471816</v>
      </c>
      <c r="G18" s="20"/>
      <c r="H18" s="21"/>
    </row>
    <row r="19" spans="1:8" ht="15.75" customHeight="1">
      <c r="A19" s="28" t="s">
        <v>25</v>
      </c>
      <c r="B19" s="29">
        <v>12.31</v>
      </c>
      <c r="C19" s="30">
        <v>12.47</v>
      </c>
      <c r="D19" s="30">
        <v>14.97</v>
      </c>
      <c r="E19" s="31">
        <f t="shared" si="0"/>
        <v>2.5</v>
      </c>
      <c r="F19" s="32">
        <f t="shared" si="1"/>
        <v>0.20048115477145148</v>
      </c>
      <c r="G19" s="20"/>
      <c r="H19" s="21"/>
    </row>
    <row r="20" spans="1:8" ht="13.5" customHeight="1" thickBot="1">
      <c r="A20" s="33" t="s">
        <v>26</v>
      </c>
      <c r="B20" s="34">
        <f>SUM(B6:B19)</f>
        <v>236.13</v>
      </c>
      <c r="C20" s="34">
        <f>SUM(C6:C19)</f>
        <v>247.45000000000002</v>
      </c>
      <c r="D20" s="35">
        <f>SUM(D6:D19)</f>
        <v>256.67</v>
      </c>
      <c r="E20" s="36">
        <f t="shared" si="0"/>
        <v>9.219999999999999</v>
      </c>
      <c r="F20" s="37">
        <f t="shared" si="1"/>
        <v>0.037260052535865826</v>
      </c>
      <c r="G20" s="20"/>
      <c r="H20" s="21"/>
    </row>
    <row r="21" spans="1:8" ht="13.5" customHeight="1">
      <c r="A21" s="38" t="s">
        <v>27</v>
      </c>
      <c r="B21" s="39"/>
      <c r="C21" s="39"/>
      <c r="D21" s="40"/>
      <c r="E21" s="41"/>
      <c r="F21" s="42"/>
      <c r="G21" s="20"/>
      <c r="H21" s="21"/>
    </row>
    <row r="22" spans="1:10" ht="59.25" customHeight="1">
      <c r="A22" s="43" t="s">
        <v>28</v>
      </c>
      <c r="B22" s="43"/>
      <c r="C22" s="43"/>
      <c r="D22" s="43"/>
      <c r="E22" s="43"/>
      <c r="F22" s="43"/>
      <c r="G22" s="44"/>
      <c r="H22" s="44"/>
      <c r="I22" s="20"/>
      <c r="J22" s="45"/>
    </row>
    <row r="23" spans="1:3" ht="12.75">
      <c r="A23" s="46"/>
      <c r="B23" s="46"/>
      <c r="C23" s="46"/>
    </row>
    <row r="24" spans="1:4" s="47" customFormat="1" ht="20.25" customHeight="1">
      <c r="A24" s="2"/>
      <c r="B24" s="2"/>
      <c r="C24" s="2"/>
      <c r="D24" s="2"/>
    </row>
  </sheetData>
  <mergeCells count="8">
    <mergeCell ref="A22:F22"/>
    <mergeCell ref="A23:C23"/>
    <mergeCell ref="A1:F1"/>
    <mergeCell ref="A2:F2"/>
    <mergeCell ref="B3:B5"/>
    <mergeCell ref="C3:C5"/>
    <mergeCell ref="D3:D5"/>
    <mergeCell ref="E3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2007-01-30T21:37:01Z</cp:lastPrinted>
  <dcterms:created xsi:type="dcterms:W3CDTF">2007-01-30T21:35:26Z</dcterms:created>
  <dcterms:modified xsi:type="dcterms:W3CDTF">2007-01-30T21:37:24Z</dcterms:modified>
  <cp:category/>
  <cp:version/>
  <cp:contentType/>
  <cp:contentStatus/>
</cp:coreProperties>
</file>