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AST Funding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<sst xmlns="http://schemas.openxmlformats.org/spreadsheetml/2006/main" count="25" uniqueCount="20">
  <si>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Astronomical Sciences Funding</t>
  </si>
  <si>
    <t>(Dollars in Millions)</t>
  </si>
  <si>
    <t xml:space="preserve"> </t>
  </si>
  <si>
    <t>FY 2006 Actual</t>
  </si>
  <si>
    <t>FY 2007 Request</t>
  </si>
  <si>
    <t>FY 2008 Request</t>
  </si>
  <si>
    <t>Change over
FY 2007 Request</t>
  </si>
  <si>
    <t>Amount</t>
  </si>
  <si>
    <t>Percent</t>
  </si>
  <si>
    <t>Astronomical Sciences</t>
  </si>
  <si>
    <t>Major Components:</t>
  </si>
  <si>
    <t xml:space="preserve">  Research and Education Grants</t>
  </si>
  <si>
    <t xml:space="preserve">  Centers Programs</t>
  </si>
  <si>
    <t xml:space="preserve">  Facilities</t>
  </si>
  <si>
    <t xml:space="preserve">     Gemini  Observatory</t>
  </si>
  <si>
    <t xml:space="preserve">     National Astronomy and Ionosphere Center (NAIC)</t>
  </si>
  <si>
    <r>
      <t xml:space="preserve">     National Optical Astronomy Observatory (NOAO) </t>
    </r>
    <r>
      <rPr>
        <vertAlign val="superscript"/>
        <sz val="10"/>
        <rFont val="Times New Roman"/>
        <family val="1"/>
      </rPr>
      <t>1</t>
    </r>
  </si>
  <si>
    <t xml:space="preserve">     National Radio Astronomy Observatory (NRAO)</t>
  </si>
  <si>
    <t>Totals may not add due to rounding.</t>
  </si>
  <si>
    <r>
      <t>1</t>
    </r>
    <r>
      <rPr>
        <sz val="8"/>
        <rFont val="Times New Roman"/>
        <family val="1"/>
      </rPr>
      <t xml:space="preserve"> Includes the National Solar Observatory and the Telescope System Instrumentation Program.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</si>
</sst>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64" fontId="4" fillId="0" borderId="3" xfId="0" applyNumberFormat="1" applyFont="1" applyFill="1" applyBorder="1" applyAlignment="1">
      <alignment/>
    </xf>
    <xf numFmtId="43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46.140625" style="1" customWidth="1"/>
    <col min="2" max="6" width="8.28125" style="1" customWidth="1"/>
    <col min="7" max="16384" width="9.140625" style="1" customWidth="1"/>
  </cols>
  <sheetData>
    <row r="1" spans="1:6" ht="15" customHeight="1">
      <c r="A1" s="26" t="s">
        <v>0</v>
      </c>
      <c r="B1" s="26"/>
      <c r="C1" s="26"/>
      <c r="D1" s="26"/>
      <c r="E1" s="26"/>
      <c r="F1" s="26"/>
    </row>
    <row r="2" spans="1:6" s="2" customFormat="1" ht="15">
      <c r="A2" s="27" t="s">
        <v>1</v>
      </c>
      <c r="B2" s="27"/>
      <c r="C2" s="27"/>
      <c r="D2" s="27"/>
      <c r="E2" s="27"/>
      <c r="F2" s="27"/>
    </row>
    <row r="3" ht="4.5" customHeight="1" thickBot="1">
      <c r="C3" s="3"/>
    </row>
    <row r="4" spans="1:6" s="5" customFormat="1" ht="27" customHeight="1">
      <c r="A4" s="4" t="s">
        <v>2</v>
      </c>
      <c r="B4" s="28" t="s">
        <v>3</v>
      </c>
      <c r="C4" s="28" t="s">
        <v>4</v>
      </c>
      <c r="D4" s="28" t="s">
        <v>5</v>
      </c>
      <c r="E4" s="30" t="s">
        <v>6</v>
      </c>
      <c r="F4" s="30"/>
    </row>
    <row r="5" spans="1:6" s="5" customFormat="1" ht="13.5" customHeight="1">
      <c r="A5" s="6" t="s">
        <v>2</v>
      </c>
      <c r="B5" s="29"/>
      <c r="C5" s="29"/>
      <c r="D5" s="29"/>
      <c r="E5" s="6" t="s">
        <v>7</v>
      </c>
      <c r="F5" s="6" t="s">
        <v>8</v>
      </c>
    </row>
    <row r="6" spans="1:6" ht="13.5" customHeight="1">
      <c r="A6" s="7" t="s">
        <v>9</v>
      </c>
      <c r="B6" s="8">
        <f>+B8+B9+B11+B12+B13+B14</f>
        <v>199.75</v>
      </c>
      <c r="C6" s="8">
        <f>+C8+C9+C11+C12+C13+C14</f>
        <v>215.11</v>
      </c>
      <c r="D6" s="8">
        <f>+D8+D9+D11+D12+D13+D14</f>
        <v>232.97</v>
      </c>
      <c r="E6" s="9">
        <f>+E8+E9+E11+E12+E13+E14</f>
        <v>17.860000000000003</v>
      </c>
      <c r="F6" s="10">
        <f>IF(C6=0,"N/A  ",E6/C6)</f>
        <v>0.0830272883640928</v>
      </c>
    </row>
    <row r="7" spans="1:6" ht="13.5" customHeight="1">
      <c r="A7" s="11" t="s">
        <v>10</v>
      </c>
      <c r="B7" s="12" t="s">
        <v>2</v>
      </c>
      <c r="C7" s="12" t="s">
        <v>2</v>
      </c>
      <c r="D7" s="12" t="s">
        <v>2</v>
      </c>
      <c r="E7" s="12" t="s">
        <v>2</v>
      </c>
      <c r="F7" s="13"/>
    </row>
    <row r="8" spans="1:6" ht="13.5" customHeight="1">
      <c r="A8" s="11" t="s">
        <v>11</v>
      </c>
      <c r="B8" s="14">
        <v>79.46</v>
      </c>
      <c r="C8" s="14">
        <v>89.86</v>
      </c>
      <c r="D8" s="14">
        <f>103.12-0.34</f>
        <v>102.78</v>
      </c>
      <c r="E8" s="15">
        <f aca="true" t="shared" si="0" ref="E8:E14">D8-C8</f>
        <v>12.920000000000002</v>
      </c>
      <c r="F8" s="13">
        <f aca="true" t="shared" si="1" ref="F8:F14">IF(C8=0,"N/A  ",E8/C8)</f>
        <v>0.14377921210772315</v>
      </c>
    </row>
    <row r="9" spans="1:6" ht="13.5" customHeight="1">
      <c r="A9" s="11" t="s">
        <v>12</v>
      </c>
      <c r="B9" s="14">
        <v>4</v>
      </c>
      <c r="C9" s="14">
        <v>4</v>
      </c>
      <c r="D9" s="14">
        <v>3.32</v>
      </c>
      <c r="E9" s="16">
        <f t="shared" si="0"/>
        <v>-0.6800000000000002</v>
      </c>
      <c r="F9" s="13">
        <f t="shared" si="1"/>
        <v>-0.17000000000000004</v>
      </c>
    </row>
    <row r="10" spans="1:6" ht="13.5" customHeight="1">
      <c r="A10" s="17" t="s">
        <v>13</v>
      </c>
      <c r="B10" s="14">
        <f>SUM(B11:B14)</f>
        <v>116.28999999999999</v>
      </c>
      <c r="C10" s="14">
        <f>SUM(C11:C14)</f>
        <v>121.25</v>
      </c>
      <c r="D10" s="14">
        <f>SUM(D11:D14)</f>
        <v>126.87</v>
      </c>
      <c r="E10" s="16">
        <f t="shared" si="0"/>
        <v>5.6200000000000045</v>
      </c>
      <c r="F10" s="13">
        <f t="shared" si="1"/>
        <v>0.046350515463917566</v>
      </c>
    </row>
    <row r="11" spans="1:6" ht="13.5" customHeight="1">
      <c r="A11" s="17" t="s">
        <v>14</v>
      </c>
      <c r="B11" s="18">
        <v>18.18</v>
      </c>
      <c r="C11" s="18">
        <v>20</v>
      </c>
      <c r="D11" s="14">
        <v>20.5</v>
      </c>
      <c r="E11" s="15">
        <f t="shared" si="0"/>
        <v>0.5</v>
      </c>
      <c r="F11" s="13">
        <f t="shared" si="1"/>
        <v>0.025</v>
      </c>
    </row>
    <row r="12" spans="1:6" ht="13.5" customHeight="1">
      <c r="A12" s="17" t="s">
        <v>15</v>
      </c>
      <c r="B12" s="18">
        <v>10.46</v>
      </c>
      <c r="C12" s="18">
        <v>10.46</v>
      </c>
      <c r="D12" s="14">
        <v>10.45</v>
      </c>
      <c r="E12" s="16">
        <f t="shared" si="0"/>
        <v>-0.010000000000001563</v>
      </c>
      <c r="F12" s="13">
        <f t="shared" si="1"/>
        <v>-0.0009560229445508186</v>
      </c>
    </row>
    <row r="13" spans="1:6" ht="13.5" customHeight="1">
      <c r="A13" s="17" t="s">
        <v>16</v>
      </c>
      <c r="B13" s="18">
        <v>36.91</v>
      </c>
      <c r="C13" s="18">
        <v>40.05</v>
      </c>
      <c r="D13" s="14">
        <v>43.18</v>
      </c>
      <c r="E13" s="15">
        <f t="shared" si="0"/>
        <v>3.1300000000000026</v>
      </c>
      <c r="F13" s="13">
        <f t="shared" si="1"/>
        <v>0.07815230961298383</v>
      </c>
    </row>
    <row r="14" spans="1:6" ht="13.5" customHeight="1" thickBot="1">
      <c r="A14" s="19" t="s">
        <v>17</v>
      </c>
      <c r="B14" s="20">
        <v>50.74</v>
      </c>
      <c r="C14" s="20">
        <v>50.74</v>
      </c>
      <c r="D14" s="20">
        <v>52.74</v>
      </c>
      <c r="E14" s="21">
        <f t="shared" si="0"/>
        <v>2</v>
      </c>
      <c r="F14" s="22">
        <f t="shared" si="1"/>
        <v>0.039416633819471816</v>
      </c>
    </row>
    <row r="15" spans="1:6" ht="14.25" customHeight="1">
      <c r="A15" s="25" t="s">
        <v>18</v>
      </c>
      <c r="B15" s="25"/>
      <c r="C15" s="25"/>
      <c r="D15" s="25"/>
      <c r="E15" s="25"/>
      <c r="F15" s="25"/>
    </row>
    <row r="16" spans="1:6" ht="12.75" customHeight="1">
      <c r="A16" s="23" t="s">
        <v>19</v>
      </c>
      <c r="B16" s="24"/>
      <c r="C16" s="24"/>
      <c r="D16" s="24"/>
      <c r="E16" s="24"/>
      <c r="F16" s="24"/>
    </row>
  </sheetData>
  <mergeCells count="7">
    <mergeCell ref="A15:F15"/>
    <mergeCell ref="A1:F1"/>
    <mergeCell ref="A2:F2"/>
    <mergeCell ref="B4:B5"/>
    <mergeCell ref="C4:C5"/>
    <mergeCell ref="D4:D5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2007-01-30T21:43:03Z</cp:lastPrinted>
  <dcterms:created xsi:type="dcterms:W3CDTF">2007-01-30T21:42:48Z</dcterms:created>
  <dcterms:modified xsi:type="dcterms:W3CDTF">2007-01-30T21:45:21Z</dcterms:modified>
  <cp:category/>
  <cp:version/>
  <cp:contentType/>
  <cp:contentStatus/>
</cp:coreProperties>
</file>