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1335" windowWidth="13995" windowHeight="7425" activeTab="0"/>
  </bookViews>
  <sheets>
    <sheet name="GEO-ATM Funding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<sst xmlns="http://schemas.openxmlformats.org/spreadsheetml/2006/main" count="32" uniqueCount="26">
  <si>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Atmospheric Sciences Funding</t>
  </si>
  <si>
    <t>(Dollars in Millions)</t>
  </si>
  <si>
    <t>FY 2007 Actual</t>
  </si>
  <si>
    <t>FY 2008 Estimate</t>
  </si>
  <si>
    <t>FY 2009 Request</t>
  </si>
  <si>
    <t>Change over
FY 2008 Estimate</t>
  </si>
  <si>
    <t>Current</t>
  </si>
  <si>
    <t>FY 2007</t>
  </si>
  <si>
    <t>Plan</t>
  </si>
  <si>
    <t>Request</t>
  </si>
  <si>
    <t>Amount</t>
  </si>
  <si>
    <t>Percent</t>
  </si>
  <si>
    <t>Atmospheric Sciences Research Support</t>
  </si>
  <si>
    <t>National Center for Atmospheric Research</t>
  </si>
  <si>
    <t>Atmospheric Sciences</t>
  </si>
  <si>
    <t>Major Components</t>
  </si>
  <si>
    <t xml:space="preserve">  Research and Education Grants</t>
  </si>
  <si>
    <t xml:space="preserve">  Centers Programs</t>
  </si>
  <si>
    <t xml:space="preserve">    Center for Integrated Space Weather Modeling</t>
  </si>
  <si>
    <t xml:space="preserve">    Center for Atmospheric Process Modeling</t>
  </si>
  <si>
    <t xml:space="preserve">    Center for Atmospheric Process Modeling                                                                  </t>
  </si>
  <si>
    <t xml:space="preserve">  Facilities</t>
  </si>
  <si>
    <t xml:space="preserve">    National Center for Atmospheric Research (NCAR)</t>
  </si>
  <si>
    <t xml:space="preserve">    Research Resources and Infrastructure</t>
  </si>
  <si>
    <t>Totals may not add due to rounding.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</si>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</sst>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-&quot;$&quot;#,##0.00;&quot;-&quot;??"/>
    <numFmt numFmtId="165" formatCode="0.0%;\-0.0%;&quot;-&quot;??"/>
    <numFmt numFmtId="166" formatCode="#,##0.00;\-#,##0.00;&quot;-&quot;??"/>
    <numFmt numFmtId="167" formatCode="0.0%"/>
  </numFmts>
  <fonts count="5"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right"/>
    </xf>
    <xf numFmtId="164" fontId="1" fillId="0" borderId="0" xfId="0" applyNumberFormat="1" applyFont="1" applyFill="1" applyBorder="1" applyAlignment="1">
      <alignment/>
    </xf>
    <xf numFmtId="164" fontId="1" fillId="0" borderId="0" xfId="0" applyNumberFormat="1" applyFont="1" applyBorder="1" applyAlignment="1">
      <alignment/>
    </xf>
    <xf numFmtId="165" fontId="1" fillId="0" borderId="0" xfId="19" applyNumberFormat="1" applyFont="1" applyBorder="1" applyAlignment="1">
      <alignment horizontal="right"/>
    </xf>
    <xf numFmtId="166" fontId="1" fillId="0" borderId="2" xfId="0" applyNumberFormat="1" applyFont="1" applyFill="1" applyBorder="1" applyAlignment="1">
      <alignment/>
    </xf>
    <xf numFmtId="166" fontId="1" fillId="0" borderId="2" xfId="0" applyNumberFormat="1" applyFont="1" applyBorder="1" applyAlignment="1">
      <alignment/>
    </xf>
    <xf numFmtId="165" fontId="1" fillId="0" borderId="2" xfId="19" applyNumberFormat="1" applyFont="1" applyBorder="1" applyAlignment="1">
      <alignment horizontal="right"/>
    </xf>
    <xf numFmtId="0" fontId="3" fillId="0" borderId="3" xfId="0" applyFont="1" applyBorder="1" applyAlignment="1">
      <alignment/>
    </xf>
    <xf numFmtId="164" fontId="3" fillId="0" borderId="2" xfId="0" applyNumberFormat="1" applyFont="1" applyFill="1" applyBorder="1" applyAlignment="1">
      <alignment/>
    </xf>
    <xf numFmtId="164" fontId="3" fillId="0" borderId="2" xfId="0" applyNumberFormat="1" applyFont="1" applyBorder="1" applyAlignment="1">
      <alignment/>
    </xf>
    <xf numFmtId="165" fontId="3" fillId="0" borderId="2" xfId="19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2" fontId="1" fillId="0" borderId="0" xfId="0" applyNumberFormat="1" applyFont="1" applyFill="1" applyBorder="1" applyAlignment="1">
      <alignment/>
    </xf>
    <xf numFmtId="2" fontId="1" fillId="0" borderId="0" xfId="0" applyNumberFormat="1" applyFont="1" applyBorder="1" applyAlignment="1">
      <alignment/>
    </xf>
    <xf numFmtId="167" fontId="1" fillId="0" borderId="0" xfId="0" applyNumberFormat="1" applyFont="1" applyAlignment="1">
      <alignment/>
    </xf>
    <xf numFmtId="166" fontId="1" fillId="0" borderId="0" xfId="0" applyNumberFormat="1" applyFont="1" applyFill="1" applyBorder="1" applyAlignment="1">
      <alignment/>
    </xf>
    <xf numFmtId="166" fontId="1" fillId="0" borderId="0" xfId="0" applyNumberFormat="1" applyFont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4" xfId="0" applyFont="1" applyBorder="1" applyAlignment="1">
      <alignment/>
    </xf>
    <xf numFmtId="166" fontId="1" fillId="0" borderId="4" xfId="0" applyNumberFormat="1" applyFont="1" applyFill="1" applyBorder="1" applyAlignment="1">
      <alignment/>
    </xf>
    <xf numFmtId="166" fontId="1" fillId="0" borderId="4" xfId="0" applyNumberFormat="1" applyFont="1" applyBorder="1" applyAlignment="1">
      <alignment/>
    </xf>
    <xf numFmtId="165" fontId="1" fillId="0" borderId="4" xfId="19" applyNumberFormat="1" applyFont="1" applyBorder="1" applyAlignment="1">
      <alignment horizontal="right"/>
    </xf>
    <xf numFmtId="0" fontId="4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right" wrapText="1"/>
    </xf>
    <xf numFmtId="0" fontId="1" fillId="0" borderId="2" xfId="0" applyFont="1" applyFill="1" applyBorder="1" applyAlignment="1">
      <alignment horizontal="right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showGridLines="0" tabSelected="1" workbookViewId="0" topLeftCell="A1">
      <selection activeCell="F29" sqref="F29"/>
    </sheetView>
  </sheetViews>
  <sheetFormatPr defaultColWidth="9.140625" defaultRowHeight="12.75"/>
  <cols>
    <col min="1" max="1" width="0.13671875" style="1" customWidth="1"/>
    <col min="2" max="2" width="41.7109375" style="1" customWidth="1"/>
    <col min="3" max="5" width="8.8515625" style="1" customWidth="1"/>
    <col min="6" max="7" width="8.421875" style="1" customWidth="1"/>
    <col min="8" max="16384" width="8.8515625" style="1" customWidth="1"/>
  </cols>
  <sheetData>
    <row r="1" spans="2:7" ht="14.25">
      <c r="B1" s="30" t="s">
        <v>0</v>
      </c>
      <c r="C1" s="30"/>
      <c r="D1" s="30"/>
      <c r="E1" s="30"/>
      <c r="F1" s="30"/>
      <c r="G1" s="30"/>
    </row>
    <row r="2" spans="2:7" ht="13.5" thickBot="1">
      <c r="B2" s="31" t="s">
        <v>1</v>
      </c>
      <c r="C2" s="31"/>
      <c r="D2" s="31"/>
      <c r="E2" s="31"/>
      <c r="F2" s="31"/>
      <c r="G2" s="31"/>
    </row>
    <row r="3" spans="2:7" ht="14.25" customHeight="1">
      <c r="B3" s="2"/>
      <c r="C3" s="32" t="s">
        <v>2</v>
      </c>
      <c r="D3" s="32" t="s">
        <v>3</v>
      </c>
      <c r="E3" s="32" t="s">
        <v>4</v>
      </c>
      <c r="F3" s="35" t="s">
        <v>5</v>
      </c>
      <c r="G3" s="36"/>
    </row>
    <row r="4" spans="2:7" ht="12.75" customHeight="1">
      <c r="B4" s="3"/>
      <c r="C4" s="33"/>
      <c r="D4" s="33" t="s">
        <v>6</v>
      </c>
      <c r="E4" s="33" t="s">
        <v>7</v>
      </c>
      <c r="F4" s="37"/>
      <c r="G4" s="37"/>
    </row>
    <row r="5" spans="2:7" ht="12.75" customHeight="1">
      <c r="B5" s="4"/>
      <c r="C5" s="34"/>
      <c r="D5" s="34" t="s">
        <v>8</v>
      </c>
      <c r="E5" s="34" t="s">
        <v>9</v>
      </c>
      <c r="F5" s="5" t="s">
        <v>10</v>
      </c>
      <c r="G5" s="5" t="s">
        <v>11</v>
      </c>
    </row>
    <row r="6" spans="2:7" ht="14.25" customHeight="1">
      <c r="B6" s="1" t="s">
        <v>12</v>
      </c>
      <c r="C6" s="6">
        <f>227.44-C7</f>
        <v>142.32</v>
      </c>
      <c r="D6" s="6">
        <f>229.3-86.42</f>
        <v>142.88</v>
      </c>
      <c r="E6" s="6">
        <f>260.58-E7</f>
        <v>165.15999999999997</v>
      </c>
      <c r="F6" s="7">
        <f>+E6-D6</f>
        <v>22.279999999999973</v>
      </c>
      <c r="G6" s="8">
        <f>IF(D6=0,"N/A  ",F6/D6)</f>
        <v>0.1559350503919371</v>
      </c>
    </row>
    <row r="7" spans="2:7" ht="12.75">
      <c r="B7" s="1" t="s">
        <v>13</v>
      </c>
      <c r="C7" s="9">
        <v>85.12</v>
      </c>
      <c r="D7" s="9">
        <v>86.42</v>
      </c>
      <c r="E7" s="9">
        <v>95.42</v>
      </c>
      <c r="F7" s="10">
        <f>+E7-D7</f>
        <v>9</v>
      </c>
      <c r="G7" s="11">
        <f>IF(D7=0,"N/A  ",F7/D7)</f>
        <v>0.10414255959268688</v>
      </c>
    </row>
    <row r="8" spans="2:7" ht="12.75">
      <c r="B8" s="12" t="s">
        <v>14</v>
      </c>
      <c r="C8" s="13">
        <f>SUM(C6:C7)</f>
        <v>227.44</v>
      </c>
      <c r="D8" s="13">
        <f>SUM(D6:D7)</f>
        <v>229.3</v>
      </c>
      <c r="E8" s="13">
        <v>260.58</v>
      </c>
      <c r="F8" s="14">
        <f>SUM(F6:F7)</f>
        <v>31.279999999999973</v>
      </c>
      <c r="G8" s="15">
        <f>IF(D8=0,"N/A  ",F8/D8)</f>
        <v>0.13641517662450925</v>
      </c>
    </row>
    <row r="9" spans="2:7" ht="12.75">
      <c r="B9" s="16" t="s">
        <v>15</v>
      </c>
      <c r="C9" s="17"/>
      <c r="D9" s="17"/>
      <c r="E9" s="17"/>
      <c r="F9" s="18"/>
      <c r="G9" s="19"/>
    </row>
    <row r="10" spans="2:7" ht="12.75">
      <c r="B10" s="1" t="s">
        <v>16</v>
      </c>
      <c r="C10" s="20">
        <f>C8-C12-C13-C15-C16</f>
        <v>104.930156</v>
      </c>
      <c r="D10" s="20">
        <f>D8-D12-D13-D15-D16</f>
        <v>105.38</v>
      </c>
      <c r="E10" s="20">
        <f>E8-E12-E13-E15-E16</f>
        <v>125.15999999999997</v>
      </c>
      <c r="F10" s="21">
        <f>+E10-D10</f>
        <v>19.779999999999973</v>
      </c>
      <c r="G10" s="8">
        <f>IF(D10=0,"N/A  ",F10/D10)</f>
        <v>0.18770165116720416</v>
      </c>
    </row>
    <row r="11" spans="2:5" ht="12.75">
      <c r="B11" s="1" t="s">
        <v>17</v>
      </c>
      <c r="C11" s="22"/>
      <c r="D11" s="23"/>
      <c r="E11" s="23"/>
    </row>
    <row r="12" spans="2:7" ht="15" customHeight="1">
      <c r="B12" s="1" t="s">
        <v>18</v>
      </c>
      <c r="C12" s="20">
        <v>4</v>
      </c>
      <c r="D12" s="20">
        <v>4</v>
      </c>
      <c r="E12" s="20">
        <v>4</v>
      </c>
      <c r="F12" s="21">
        <f>+E12-D12</f>
        <v>0</v>
      </c>
      <c r="G12" s="8">
        <f>IF(D12=0,"N/A  ",F12/D12)</f>
        <v>0</v>
      </c>
    </row>
    <row r="13" spans="1:7" ht="15" customHeight="1">
      <c r="A13" s="1" t="s">
        <v>19</v>
      </c>
      <c r="B13" s="1" t="s">
        <v>20</v>
      </c>
      <c r="C13" s="20">
        <v>4</v>
      </c>
      <c r="D13" s="20">
        <v>4</v>
      </c>
      <c r="E13" s="20">
        <v>4</v>
      </c>
      <c r="F13" s="21">
        <f>+E13-D13</f>
        <v>0</v>
      </c>
      <c r="G13" s="8">
        <f>IF(D13=0,"N/A  ",F13/D13)</f>
        <v>0</v>
      </c>
    </row>
    <row r="14" spans="2:7" ht="15" customHeight="1">
      <c r="B14" s="1" t="s">
        <v>21</v>
      </c>
      <c r="C14" s="17"/>
      <c r="D14" s="17"/>
      <c r="E14" s="17"/>
      <c r="F14" s="18"/>
      <c r="G14" s="19"/>
    </row>
    <row r="15" spans="2:7" ht="12.75">
      <c r="B15" s="1" t="s">
        <v>22</v>
      </c>
      <c r="C15" s="20">
        <v>85.119844</v>
      </c>
      <c r="D15" s="20">
        <f>D7</f>
        <v>86.42</v>
      </c>
      <c r="E15" s="20">
        <v>95.42</v>
      </c>
      <c r="F15" s="21">
        <f>+E15-D15</f>
        <v>9</v>
      </c>
      <c r="G15" s="8">
        <f>IF(D15=0,"N/A  ",F15/D15)</f>
        <v>0.10414255959268688</v>
      </c>
    </row>
    <row r="16" spans="2:7" ht="13.5" thickBot="1">
      <c r="B16" s="24" t="s">
        <v>23</v>
      </c>
      <c r="C16" s="25">
        <v>29.39</v>
      </c>
      <c r="D16" s="25">
        <v>29.5</v>
      </c>
      <c r="E16" s="25">
        <v>32</v>
      </c>
      <c r="F16" s="26">
        <f>+E16-D16</f>
        <v>2.5</v>
      </c>
      <c r="G16" s="27">
        <f>IF(D16=0,"N/A  ",F16/D16)</f>
        <v>0.0847457627118644</v>
      </c>
    </row>
    <row r="17" spans="2:7" ht="12.75">
      <c r="B17" s="28" t="s">
        <v>24</v>
      </c>
      <c r="G17" s="1" t="s">
        <v>25</v>
      </c>
    </row>
    <row r="18" ht="12.75">
      <c r="C18" s="29"/>
    </row>
    <row r="20" spans="2:3" ht="12.75">
      <c r="B20" s="1" t="s">
        <v>25</v>
      </c>
      <c r="C20" s="1" t="s">
        <v>25</v>
      </c>
    </row>
    <row r="21" ht="12.75">
      <c r="B21" s="1" t="s">
        <v>25</v>
      </c>
    </row>
    <row r="23" ht="12.75">
      <c r="B23" s="1" t="s">
        <v>25</v>
      </c>
    </row>
    <row r="24" spans="2:4" ht="12.75">
      <c r="B24" s="1" t="s">
        <v>25</v>
      </c>
      <c r="D24" s="1" t="s">
        <v>25</v>
      </c>
    </row>
  </sheetData>
  <mergeCells count="6">
    <mergeCell ref="B1:G1"/>
    <mergeCell ref="B2:G2"/>
    <mergeCell ref="C3:C5"/>
    <mergeCell ref="D3:D5"/>
    <mergeCell ref="E3:E5"/>
    <mergeCell ref="F3:G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Pamela B. Green</dc:creator>
  <cp:keywords/>
  <dc:description/>
  <cp:lastModifiedBy>nsfuser</cp:lastModifiedBy>
  <dcterms:created xsi:type="dcterms:W3CDTF">2008-01-30T21:05:21Z</dcterms:created>
  <dcterms:modified xsi:type="dcterms:W3CDTF">2008-01-30T23:06:45Z</dcterms:modified>
  <cp:category/>
  <cp:version/>
  <cp:contentType/>
  <cp:contentStatus/>
</cp:coreProperties>
</file>