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CESR-CHESS Funding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<sst xmlns="http://schemas.openxmlformats.org/spreadsheetml/2006/main" count="21" uniqueCount="20">
  <si>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Cornell Electron Storage Ring-Cornell High Energy Synchrotron Source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</si>
  <si>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</si>
  <si>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</si>
  <si>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</si>
  <si>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</si>
  <si>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</si>
  <si>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</si>
  <si>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</si>
  <si>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Actual</t>
  </si>
  <si>
    <t>Plan</t>
  </si>
  <si>
    <t>Estimate</t>
  </si>
  <si>
    <t>Request</t>
  </si>
  <si>
    <t>Amount</t>
  </si>
  <si>
    <t>Percent</t>
  </si>
  <si>
    <t>Cornell Electron Storage Ring</t>
  </si>
  <si>
    <t>Cornell High Energy Synchrotron Source</t>
  </si>
  <si>
    <t>Combined CHESS/CESR*</t>
  </si>
  <si>
    <t>Totals may not add due to rounding.</t>
  </si>
  <si>
    <t>* Starting in FY 2009</t>
  </si>
  <si>
    <t>FY 2009 Plan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</si>
</sst>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workbookViewId="0" topLeftCell="A1">
      <selection activeCell="A36" sqref="A36"/>
    </sheetView>
  </sheetViews>
  <sheetFormatPr defaultColWidth="9.140625" defaultRowHeight="12.75"/>
  <cols>
    <col min="1" max="1" width="32.8515625" style="0" bestFit="1" customWidth="1"/>
    <col min="2" max="3" width="7.00390625" style="0" bestFit="1" customWidth="1"/>
    <col min="4" max="4" width="7.421875" style="0" bestFit="1" customWidth="1"/>
    <col min="5" max="6" width="7.28125" style="0" bestFit="1" customWidth="1"/>
    <col min="7" max="7" width="6.7109375" style="0" bestFit="1" customWidth="1"/>
  </cols>
  <sheetData>
    <row r="1" spans="1:7" ht="14.25">
      <c r="A1" s="25" t="s">
        <v>0</v>
      </c>
      <c r="B1" s="25"/>
      <c r="C1" s="25"/>
      <c r="D1" s="25"/>
      <c r="E1" s="25"/>
      <c r="F1" s="25"/>
      <c r="G1" s="25"/>
    </row>
    <row r="2" spans="1:7" ht="13.5" thickBot="1">
      <c r="A2" s="26" t="s">
        <v>1</v>
      </c>
      <c r="B2" s="26"/>
      <c r="C2" s="26"/>
      <c r="D2" s="26"/>
      <c r="E2" s="26"/>
      <c r="F2" s="26"/>
      <c r="G2" s="26"/>
    </row>
    <row r="3" spans="1:7" ht="12.75">
      <c r="A3" s="1"/>
      <c r="B3" s="2"/>
      <c r="C3" s="3" t="s">
        <v>2</v>
      </c>
      <c r="D3" s="3" t="s">
        <v>2</v>
      </c>
      <c r="E3" s="3"/>
      <c r="F3" s="27" t="s">
        <v>3</v>
      </c>
      <c r="G3" s="27"/>
    </row>
    <row r="4" spans="1:7" ht="12.75">
      <c r="A4" s="4"/>
      <c r="B4" s="5" t="s">
        <v>4</v>
      </c>
      <c r="C4" s="6" t="s">
        <v>5</v>
      </c>
      <c r="D4" s="6" t="s">
        <v>6</v>
      </c>
      <c r="E4" s="6" t="s">
        <v>7</v>
      </c>
      <c r="F4" s="28" t="s">
        <v>19</v>
      </c>
      <c r="G4" s="28"/>
    </row>
    <row r="5" spans="1:7" ht="12.75">
      <c r="A5" s="7"/>
      <c r="B5" s="8" t="s">
        <v>8</v>
      </c>
      <c r="C5" s="9" t="s">
        <v>9</v>
      </c>
      <c r="D5" s="9" t="s">
        <v>10</v>
      </c>
      <c r="E5" s="9" t="s">
        <v>11</v>
      </c>
      <c r="F5" s="8" t="s">
        <v>12</v>
      </c>
      <c r="G5" s="8" t="s">
        <v>13</v>
      </c>
    </row>
    <row r="6" spans="1:7" ht="12.75">
      <c r="A6" s="10" t="s">
        <v>14</v>
      </c>
      <c r="B6" s="11">
        <v>14.11</v>
      </c>
      <c r="C6" s="12">
        <v>10.5</v>
      </c>
      <c r="D6" s="12">
        <f>6.5+1.3</f>
        <v>7.8</v>
      </c>
      <c r="E6" s="12">
        <v>6.6</v>
      </c>
      <c r="F6" s="13">
        <f>E6-C6</f>
        <v>-3.9000000000000004</v>
      </c>
      <c r="G6" s="14">
        <f>F6/C6</f>
        <v>-0.37142857142857144</v>
      </c>
    </row>
    <row r="7" spans="1:7" ht="12.75">
      <c r="A7" s="7" t="s">
        <v>15</v>
      </c>
      <c r="B7" s="15">
        <v>5.6</v>
      </c>
      <c r="C7" s="15">
        <v>2.51</v>
      </c>
      <c r="D7" s="15">
        <f>7.2+5.2</f>
        <v>12.4</v>
      </c>
      <c r="E7" s="15">
        <v>6.67</v>
      </c>
      <c r="F7" s="16">
        <f>E7-C7</f>
        <v>4.16</v>
      </c>
      <c r="G7" s="17">
        <f>F7/C7</f>
        <v>1.6573705179282872</v>
      </c>
    </row>
    <row r="8" spans="1:7" ht="13.5" thickBot="1">
      <c r="A8" s="18" t="s">
        <v>16</v>
      </c>
      <c r="B8" s="19">
        <f>B6+B7</f>
        <v>19.71</v>
      </c>
      <c r="C8" s="19">
        <f>C6+C7</f>
        <v>13.01</v>
      </c>
      <c r="D8" s="19">
        <f>D6+D7</f>
        <v>20.2</v>
      </c>
      <c r="E8" s="19">
        <f>E6+E7</f>
        <v>13.27</v>
      </c>
      <c r="F8" s="19">
        <f>F6+F7</f>
        <v>0.2599999999999998</v>
      </c>
      <c r="G8" s="20">
        <f>F8/C8</f>
        <v>0.019984627209838568</v>
      </c>
    </row>
    <row r="9" spans="1:7" ht="12.75">
      <c r="A9" s="21" t="s">
        <v>17</v>
      </c>
      <c r="B9" s="22"/>
      <c r="C9" s="22"/>
      <c r="D9" s="22"/>
      <c r="E9" s="22"/>
      <c r="F9" s="22"/>
      <c r="G9" s="23"/>
    </row>
    <row r="10" ht="12.75">
      <c r="A10" s="24" t="s">
        <v>18</v>
      </c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2009-05-12T16:17:52Z</cp:lastPrinted>
  <dcterms:created xsi:type="dcterms:W3CDTF">2009-05-12T16:16:46Z</dcterms:created>
  <dcterms:modified xsi:type="dcterms:W3CDTF">2009-05-12T17:19:41Z</dcterms:modified>
  <cp:category/>
  <cp:version/>
  <cp:contentType/>
  <cp:contentStatus/>
</cp:coreProperties>
</file>