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450" windowHeight="5100" activeTab="0"/>
  </bookViews>
  <sheets>
    <sheet name="IPA Costs by Approp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<sst xmlns="http://schemas.openxmlformats.org/spreadsheetml/2006/main" count="21" uniqueCount="18">
  <si>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(Dollars in Millions)</t>
  </si>
  <si>
    <t>Amount</t>
  </si>
  <si>
    <t>Percent</t>
  </si>
  <si>
    <t>Totals may not add due to rounding.</t>
  </si>
  <si>
    <t>IPA Costs by Appropriation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</si>
  <si>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</si>
  <si>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</si>
  <si>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</si>
  <si>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</si>
  <si>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</si>
  <si>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</si>
  <si>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</si>
  <si>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>Total, IPA Costs</t>
  </si>
  <si>
    <t>FY 2008 
Actual</t>
  </si>
  <si>
    <t>FY 2009 
Current 
Plan</t>
  </si>
  <si>
    <t>FY 2009 
ARRA 
Estimate</t>
  </si>
  <si>
    <t>FY 2010
Request</t>
  </si>
  <si>
    <t xml:space="preserve">   Change over 
FY 2009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</si>
</sst>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#,##0;\-#,##0;&quot;-&quot;?"/>
    <numFmt numFmtId="169" formatCode="0.0%"/>
    <numFmt numFmtId="170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7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165" fontId="2" fillId="0" borderId="0" xfId="2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5" fontId="2" fillId="0" borderId="2" xfId="21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left"/>
    </xf>
    <xf numFmtId="49" fontId="7" fillId="0" borderId="4" xfId="15" applyNumberFormat="1" applyFont="1" applyBorder="1" applyAlignment="1">
      <alignment horizontal="center"/>
    </xf>
    <xf numFmtId="49" fontId="7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2" fillId="0" borderId="0" xfId="15" applyNumberFormat="1" applyFont="1" applyBorder="1" applyAlignment="1">
      <alignment horizontal="right"/>
    </xf>
    <xf numFmtId="166" fontId="2" fillId="0" borderId="5" xfId="0" applyNumberFormat="1" applyFont="1" applyFill="1" applyBorder="1" applyAlignment="1">
      <alignment/>
    </xf>
    <xf numFmtId="165" fontId="2" fillId="0" borderId="5" xfId="21" applyNumberFormat="1" applyFont="1" applyFill="1" applyBorder="1" applyAlignment="1">
      <alignment horizontal="right"/>
    </xf>
    <xf numFmtId="4" fontId="7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27.7109375" style="0" bestFit="1" customWidth="1"/>
  </cols>
  <sheetData>
    <row r="1" spans="1:7" ht="14.25">
      <c r="A1" s="24" t="s">
        <v>4</v>
      </c>
      <c r="B1" s="24"/>
      <c r="C1" s="24"/>
      <c r="D1" s="24"/>
      <c r="E1" s="24"/>
      <c r="F1" s="24"/>
      <c r="G1" s="24"/>
    </row>
    <row r="2" spans="1:7" ht="13.5" thickBot="1">
      <c r="A2" s="25" t="s">
        <v>0</v>
      </c>
      <c r="B2" s="25"/>
      <c r="C2" s="25"/>
      <c r="D2" s="25"/>
      <c r="E2" s="25"/>
      <c r="F2" s="25"/>
      <c r="G2" s="25"/>
    </row>
    <row r="3" spans="1:7" ht="12.75">
      <c r="A3" s="8"/>
      <c r="B3" s="26" t="s">
        <v>13</v>
      </c>
      <c r="C3" s="26" t="s">
        <v>14</v>
      </c>
      <c r="D3" s="26" t="s">
        <v>15</v>
      </c>
      <c r="E3" s="26" t="s">
        <v>16</v>
      </c>
      <c r="F3" s="29" t="s">
        <v>17</v>
      </c>
      <c r="G3" s="30"/>
    </row>
    <row r="4" spans="1:7" ht="12.75">
      <c r="A4" s="9"/>
      <c r="B4" s="27"/>
      <c r="C4" s="27"/>
      <c r="D4" s="27"/>
      <c r="E4" s="27"/>
      <c r="F4" s="31"/>
      <c r="G4" s="31"/>
    </row>
    <row r="5" spans="1:7" ht="12.75">
      <c r="A5" s="2"/>
      <c r="B5" s="28"/>
      <c r="C5" s="28"/>
      <c r="D5" s="28"/>
      <c r="E5" s="28"/>
      <c r="F5" s="21" t="s">
        <v>1</v>
      </c>
      <c r="G5" s="21" t="s">
        <v>2</v>
      </c>
    </row>
    <row r="6" spans="1:7" ht="12.75">
      <c r="A6" s="10" t="s">
        <v>5</v>
      </c>
      <c r="B6" s="11"/>
      <c r="C6" s="12"/>
      <c r="D6" s="12"/>
      <c r="E6" s="12"/>
      <c r="F6" s="13"/>
      <c r="G6" s="13"/>
    </row>
    <row r="7" spans="1:7" ht="12.75">
      <c r="A7" s="1" t="s">
        <v>6</v>
      </c>
      <c r="B7" s="14">
        <v>25.98</v>
      </c>
      <c r="C7" s="14">
        <v>28.69</v>
      </c>
      <c r="D7" s="14">
        <v>0</v>
      </c>
      <c r="E7" s="14">
        <v>32.95</v>
      </c>
      <c r="F7" s="14">
        <f>E7-C7</f>
        <v>4.260000000000002</v>
      </c>
      <c r="G7" s="3">
        <f>IF(C7=0,"N/A  ",F7/C7)</f>
        <v>0.14848379226211228</v>
      </c>
    </row>
    <row r="8" spans="1:7" ht="12.75">
      <c r="A8" s="15" t="s">
        <v>7</v>
      </c>
      <c r="B8" s="4">
        <v>3.07</v>
      </c>
      <c r="C8" s="4">
        <v>3.39</v>
      </c>
      <c r="D8" s="4">
        <v>0</v>
      </c>
      <c r="E8" s="4">
        <v>3.9</v>
      </c>
      <c r="F8" s="4">
        <f>E8-C8</f>
        <v>0.5099999999999998</v>
      </c>
      <c r="G8" s="3">
        <f>IF(C8=0,"N/A  ",F8/C8)</f>
        <v>0.15044247787610612</v>
      </c>
    </row>
    <row r="9" spans="1:7" ht="13.5" thickBot="1">
      <c r="A9" s="16" t="s">
        <v>8</v>
      </c>
      <c r="B9" s="7">
        <v>2.72</v>
      </c>
      <c r="C9" s="7">
        <v>3.01</v>
      </c>
      <c r="D9" s="7">
        <v>0</v>
      </c>
      <c r="E9" s="7">
        <v>3.45</v>
      </c>
      <c r="F9" s="7">
        <f>E9-C9</f>
        <v>0.4400000000000004</v>
      </c>
      <c r="G9" s="6">
        <f>IF(C9=0,"N/A  ",F9/C9)</f>
        <v>0.14617940199335563</v>
      </c>
    </row>
    <row r="10" spans="1:7" ht="12.75">
      <c r="A10" s="1" t="s">
        <v>9</v>
      </c>
      <c r="B10" s="4">
        <f>SUM(B7:B9)</f>
        <v>31.77</v>
      </c>
      <c r="C10" s="4">
        <f>SUM(C7:C9)</f>
        <v>35.089999999999996</v>
      </c>
      <c r="D10" s="4">
        <f>SUM(D7:D9)</f>
        <v>0</v>
      </c>
      <c r="E10" s="4">
        <f>SUM(E7:E9)</f>
        <v>40.300000000000004</v>
      </c>
      <c r="F10" s="4">
        <f>E10-C10</f>
        <v>5.210000000000008</v>
      </c>
      <c r="G10" s="3">
        <f>IF(C10=0,"N/A  ",F10/C10)</f>
        <v>0.14847534910230858</v>
      </c>
    </row>
    <row r="11" spans="1:7" ht="12.75">
      <c r="A11" s="1" t="s">
        <v>10</v>
      </c>
      <c r="B11" s="17"/>
      <c r="C11" s="14"/>
      <c r="D11" s="14"/>
      <c r="E11" s="14"/>
      <c r="F11" s="14"/>
      <c r="G11" s="3"/>
    </row>
    <row r="12" spans="1:7" ht="12.75">
      <c r="A12" s="1" t="s">
        <v>6</v>
      </c>
      <c r="B12" s="4">
        <v>3.05</v>
      </c>
      <c r="C12" s="4">
        <v>4.9</v>
      </c>
      <c r="D12" s="4">
        <v>0</v>
      </c>
      <c r="E12" s="4">
        <v>5.2</v>
      </c>
      <c r="F12" s="4">
        <f>E12-C12</f>
        <v>0.2999999999999998</v>
      </c>
      <c r="G12" s="3">
        <f>IF(C12=0,"N/A  ",F12/C12)</f>
        <v>0.061224489795918324</v>
      </c>
    </row>
    <row r="13" spans="1:7" ht="12.75">
      <c r="A13" s="15" t="s">
        <v>7</v>
      </c>
      <c r="B13" s="4">
        <v>0.54</v>
      </c>
      <c r="C13" s="4">
        <v>0.88</v>
      </c>
      <c r="D13" s="4">
        <v>0</v>
      </c>
      <c r="E13" s="4">
        <v>0.93</v>
      </c>
      <c r="F13" s="4">
        <f>E13-C13</f>
        <v>0.050000000000000044</v>
      </c>
      <c r="G13" s="3">
        <f>IF(C13=0,"N/A  ",F13/C13)</f>
        <v>0.05681818181818187</v>
      </c>
    </row>
    <row r="14" spans="1:7" ht="13.5" thickBot="1">
      <c r="A14" s="16" t="s">
        <v>8</v>
      </c>
      <c r="B14" s="7">
        <v>0.25</v>
      </c>
      <c r="C14" s="7">
        <v>0.41</v>
      </c>
      <c r="D14" s="7">
        <v>0</v>
      </c>
      <c r="E14" s="7">
        <v>0.43</v>
      </c>
      <c r="F14" s="7">
        <f>E14-C14</f>
        <v>0.020000000000000018</v>
      </c>
      <c r="G14" s="6">
        <f>IF(C14=0,"N/A  ",F14/C14)</f>
        <v>0.04878048780487809</v>
      </c>
    </row>
    <row r="15" spans="1:7" ht="12.75">
      <c r="A15" s="1" t="s">
        <v>11</v>
      </c>
      <c r="B15" s="18">
        <f>SUM(B12:B14)</f>
        <v>3.84</v>
      </c>
      <c r="C15" s="18">
        <f>SUM(C12:C14)</f>
        <v>6.19</v>
      </c>
      <c r="D15" s="18">
        <f>SUM(D12:D14)</f>
        <v>0</v>
      </c>
      <c r="E15" s="18">
        <f>SUM(E12:E14)</f>
        <v>6.56</v>
      </c>
      <c r="F15" s="18">
        <f>E15-C15</f>
        <v>0.3699999999999992</v>
      </c>
      <c r="G15" s="19">
        <f>IF(C15=0,"N/A  ",F15/C15)</f>
        <v>0.05977382875605803</v>
      </c>
    </row>
    <row r="16" spans="1:7" ht="13.5" thickBot="1">
      <c r="A16" s="20" t="s">
        <v>12</v>
      </c>
      <c r="B16" s="5">
        <f>B10+B15</f>
        <v>35.61</v>
      </c>
      <c r="C16" s="5">
        <f>C10+C15</f>
        <v>41.279999999999994</v>
      </c>
      <c r="D16" s="5">
        <f>D10+D15</f>
        <v>0</v>
      </c>
      <c r="E16" s="5">
        <f>E10+E15</f>
        <v>46.86000000000001</v>
      </c>
      <c r="F16" s="5">
        <f>E16-C16</f>
        <v>5.5800000000000125</v>
      </c>
      <c r="G16" s="6">
        <f>IF(C16=0,"N/A  ",F16/C16)</f>
        <v>0.1351744186046515</v>
      </c>
    </row>
    <row r="17" spans="1:7" ht="12.75">
      <c r="A17" s="22" t="s">
        <v>3</v>
      </c>
      <c r="B17" s="23"/>
      <c r="C17" s="23"/>
      <c r="D17" s="23"/>
      <c r="E17" s="23"/>
      <c r="F17" s="23"/>
      <c r="G17" s="23"/>
    </row>
    <row r="25" ht="12.75" customHeight="1"/>
    <row r="26" ht="12.75" customHeight="1"/>
    <row r="27" ht="12.75" customHeight="1"/>
    <row r="28" ht="12.75" customHeight="1"/>
  </sheetData>
  <mergeCells count="8">
    <mergeCell ref="A17:G17"/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jgarnesk</dc:creator>
  <cp:keywords/>
  <dc:description/>
  <cp:lastModifiedBy>Chantel Sabus</cp:lastModifiedBy>
  <cp:lastPrinted>2009-05-11T22:13:06Z</cp:lastPrinted>
  <dcterms:created xsi:type="dcterms:W3CDTF">2009-03-10T20:15:50Z</dcterms:created>
  <dcterms:modified xsi:type="dcterms:W3CDTF">2009-05-12T14:44:05Z</dcterms:modified>
  <cp:category/>
  <cp:version/>
  <cp:contentType/>
  <cp:contentStatus/>
</cp:coreProperties>
</file>