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35" windowHeight="12015"/>
  </bookViews>
  <sheets>
    <sheet name="Total Obligations for Polar Fac" sheetId="1" r:id="rId1"/>
  </sheets>
  <calcPr calcId="125725" concurrentCalc="0"/>
</workbook>
</file>

<file path=xl/calcChain.xml><?xml version="1.0" encoding="utf-8"?>
<calcChain xmlns="http://schemas.openxmlformats.org/spreadsheetml/2006/main">
  <c r="G5" i="1"/>
  <c r="H5"/>
  <c r="I5"/>
  <c r="J5"/>
  <c r="K5"/>
  <c r="K8"/>
  <c r="J8"/>
  <c r="I8"/>
  <c r="H8"/>
  <c r="G8"/>
  <c r="F8"/>
  <c r="E8"/>
  <c r="D8"/>
  <c r="C8"/>
  <c r="F6"/>
  <c r="G6"/>
  <c r="H6"/>
  <c r="I6"/>
  <c r="J6"/>
  <c r="K6"/>
</calcChain>
</file>

<file path=xl/sharedStrings.xml><?xml version="1.0" encoding="utf-8"?>
<sst xmlns="http://schemas.openxmlformats.org/spreadsheetml/2006/main" count="24" uniqueCount="23">
  <si>
    <t>(Dollars in Millions)</t>
  </si>
  <si>
    <t>FY 2010</t>
  </si>
  <si>
    <t>FY 2011</t>
  </si>
  <si>
    <t>Actual</t>
  </si>
  <si>
    <t>Estimate</t>
  </si>
  <si>
    <t>Request</t>
  </si>
  <si>
    <t>ESTIMATES</t>
  </si>
  <si>
    <t>FY 2012</t>
  </si>
  <si>
    <t>FY 2013</t>
  </si>
  <si>
    <t>FY 2014</t>
  </si>
  <si>
    <t>FY 2015</t>
  </si>
  <si>
    <t>FY 2016</t>
  </si>
  <si>
    <t>Totals may not add due to rounding.</t>
  </si>
  <si>
    <t>FY 2009 Omnibus</t>
  </si>
  <si>
    <t>FY 2009 ARRA</t>
  </si>
  <si>
    <t>-</t>
  </si>
  <si>
    <t>[54.00]</t>
  </si>
  <si>
    <t>Total Obligations for Polar Facilities</t>
  </si>
  <si>
    <t>Antarctic Infrastructure 
  &amp; Logistics</t>
  </si>
  <si>
    <t>South Pole Station 
   Modernization Project</t>
  </si>
  <si>
    <t>U.S. Coast Guard Icebreaker 
   Support</t>
  </si>
  <si>
    <t>Total, Polar Facilities</t>
  </si>
  <si>
    <t>NOTE: Funding for the South Pole Station Modernization (SPSM) Project in this table is for the operation of the South Pole Station and is included in the amounts shown for Antarctic Infrastructure and Logistics.  FY 2010 funding for U.S. Coast Guard Icebreaker Support excludes a one-time appropriation transfer of $54.0 million to USCG per P.L. 111-117.</t>
  </si>
</sst>
</file>

<file path=xl/styles.xml><?xml version="1.0" encoding="utf-8"?>
<styleSheet xmlns="http://schemas.openxmlformats.org/spreadsheetml/2006/main">
  <numFmts count="2">
    <numFmt numFmtId="164" formatCode="&quot;$&quot;#,##0.00;\-&quot;$&quot;#,##0.00;&quot;-&quot;?"/>
    <numFmt numFmtId="165" formatCode="#,##0.00;\-#,##0.00;&quot;-&quot;?"/>
  </numFmts>
  <fonts count="9">
    <font>
      <sz val="11"/>
      <color theme="1"/>
      <name val="Calibri"/>
      <family val="2"/>
      <scheme val="minor"/>
    </font>
    <font>
      <b/>
      <sz val="11"/>
      <name val="Times New Roman"/>
      <family val="1"/>
    </font>
    <font>
      <sz val="10"/>
      <name val="Times New Roman"/>
      <family val="1"/>
    </font>
    <font>
      <b/>
      <sz val="10"/>
      <name val="Times New Roman"/>
      <family val="1"/>
    </font>
    <font>
      <i/>
      <sz val="10"/>
      <name val="Times New Roman"/>
      <family val="1"/>
    </font>
    <font>
      <sz val="8"/>
      <name val="Times New Roman"/>
      <family val="1"/>
    </font>
    <font>
      <sz val="9"/>
      <name val="Times New Roman"/>
      <family val="1"/>
    </font>
    <font>
      <sz val="11"/>
      <name val="Times New Roman"/>
      <family val="1"/>
    </font>
    <font>
      <i/>
      <sz val="9"/>
      <name val="Times New Roman"/>
      <family val="1"/>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164" fontId="2" fillId="0" borderId="0" xfId="0" applyNumberFormat="1" applyFont="1" applyAlignment="1">
      <alignment horizontal="right"/>
    </xf>
    <xf numFmtId="164" fontId="3" fillId="0" borderId="5" xfId="0" applyNumberFormat="1" applyFont="1" applyBorder="1" applyAlignment="1">
      <alignment horizontal="right"/>
    </xf>
    <xf numFmtId="164" fontId="3" fillId="0" borderId="0" xfId="0" applyNumberFormat="1" applyFont="1" applyAlignment="1">
      <alignment horizontal="right"/>
    </xf>
    <xf numFmtId="164" fontId="2" fillId="0" borderId="0" xfId="0" applyNumberFormat="1" applyFont="1" applyAlignment="1">
      <alignment horizontal="left"/>
    </xf>
    <xf numFmtId="164" fontId="2" fillId="0" borderId="3" xfId="0" applyNumberFormat="1" applyFont="1" applyBorder="1" applyAlignment="1">
      <alignment horizontal="left"/>
    </xf>
    <xf numFmtId="164" fontId="2" fillId="0" borderId="3" xfId="0" applyNumberFormat="1" applyFont="1" applyBorder="1" applyAlignment="1">
      <alignment horizontal="right"/>
    </xf>
    <xf numFmtId="164" fontId="2" fillId="0" borderId="2" xfId="0" applyNumberFormat="1" applyFont="1" applyBorder="1" applyAlignment="1">
      <alignment horizontal="right" wrapText="1"/>
    </xf>
    <xf numFmtId="164" fontId="2" fillId="0" borderId="8" xfId="0" applyNumberFormat="1" applyFont="1" applyBorder="1" applyAlignment="1">
      <alignment horizontal="right"/>
    </xf>
    <xf numFmtId="164" fontId="2" fillId="0" borderId="0" xfId="0" applyNumberFormat="1" applyFont="1" applyFill="1" applyBorder="1" applyAlignment="1">
      <alignment horizontal="right"/>
    </xf>
    <xf numFmtId="164" fontId="4" fillId="0" borderId="0" xfId="0" applyNumberFormat="1" applyFont="1" applyAlignment="1">
      <alignment horizontal="right"/>
    </xf>
    <xf numFmtId="164" fontId="3" fillId="0" borderId="5" xfId="0" applyNumberFormat="1" applyFont="1" applyBorder="1" applyAlignment="1">
      <alignment horizontal="left"/>
    </xf>
    <xf numFmtId="164" fontId="3" fillId="0" borderId="9" xfId="0" applyNumberFormat="1" applyFont="1" applyBorder="1" applyAlignment="1">
      <alignment horizontal="right"/>
    </xf>
    <xf numFmtId="164" fontId="2" fillId="0" borderId="2" xfId="0" applyNumberFormat="1" applyFont="1" applyBorder="1" applyAlignment="1">
      <alignment horizontal="left" wrapText="1"/>
    </xf>
    <xf numFmtId="164" fontId="2" fillId="0" borderId="6" xfId="0" applyNumberFormat="1" applyFont="1" applyBorder="1" applyAlignment="1">
      <alignment horizontal="right" wrapText="1"/>
    </xf>
    <xf numFmtId="164" fontId="2" fillId="0" borderId="0" xfId="0" applyNumberFormat="1" applyFont="1" applyAlignment="1">
      <alignment horizontal="right" wrapText="1"/>
    </xf>
    <xf numFmtId="164" fontId="2" fillId="0" borderId="10"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10" xfId="0" applyNumberFormat="1" applyFont="1" applyFill="1" applyBorder="1" applyAlignment="1">
      <alignment horizontal="right"/>
    </xf>
    <xf numFmtId="164" fontId="4" fillId="0" borderId="0" xfId="0" applyNumberFormat="1" applyFont="1" applyFill="1" applyBorder="1" applyAlignment="1">
      <alignment horizontal="left" wrapText="1"/>
    </xf>
    <xf numFmtId="164" fontId="7" fillId="0" borderId="0" xfId="0" applyNumberFormat="1" applyFont="1" applyAlignment="1">
      <alignment horizontal="right"/>
    </xf>
    <xf numFmtId="4" fontId="8"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4" fontId="8" fillId="0" borderId="10" xfId="0" applyNumberFormat="1" applyFont="1" applyFill="1" applyBorder="1" applyAlignment="1">
      <alignment horizontal="right"/>
    </xf>
    <xf numFmtId="164" fontId="5" fillId="0" borderId="0" xfId="0" applyNumberFormat="1" applyFont="1" applyBorder="1" applyAlignment="1">
      <alignment horizontal="right"/>
    </xf>
    <xf numFmtId="164" fontId="6" fillId="0" borderId="0" xfId="0" applyNumberFormat="1" applyFont="1" applyBorder="1" applyAlignment="1">
      <alignment horizontal="right"/>
    </xf>
    <xf numFmtId="164" fontId="2" fillId="0" borderId="4" xfId="0" applyNumberFormat="1" applyFont="1" applyFill="1" applyBorder="1" applyAlignment="1">
      <alignment horizontal="left" wrapText="1"/>
    </xf>
    <xf numFmtId="164" fontId="2" fillId="0" borderId="0" xfId="0" applyNumberFormat="1" applyFont="1" applyFill="1" applyBorder="1" applyAlignment="1">
      <alignment horizontal="left" wrapText="1"/>
    </xf>
    <xf numFmtId="164" fontId="5" fillId="0" borderId="2" xfId="0" applyNumberFormat="1" applyFont="1" applyBorder="1" applyAlignment="1">
      <alignment horizontal="left"/>
    </xf>
    <xf numFmtId="164" fontId="5" fillId="0" borderId="0" xfId="0" applyNumberFormat="1" applyFont="1" applyBorder="1" applyAlignment="1">
      <alignment horizontal="left" wrapText="1"/>
    </xf>
    <xf numFmtId="164" fontId="1" fillId="0" borderId="0" xfId="0" applyNumberFormat="1" applyFont="1" applyAlignment="1">
      <alignment horizontal="center"/>
    </xf>
    <xf numFmtId="164" fontId="2" fillId="0" borderId="1" xfId="0" applyNumberFormat="1" applyFont="1" applyBorder="1" applyAlignment="1">
      <alignment horizontal="center"/>
    </xf>
    <xf numFmtId="164" fontId="3" fillId="2" borderId="7" xfId="0" applyNumberFormat="1" applyFont="1" applyFill="1" applyBorder="1" applyAlignment="1">
      <alignment horizontal="center" wrapText="1"/>
    </xf>
    <xf numFmtId="164" fontId="3" fillId="2" borderId="2"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showGridLines="0" tabSelected="1" workbookViewId="0">
      <selection sqref="A1:K1"/>
    </sheetView>
  </sheetViews>
  <sheetFormatPr defaultRowHeight="12.75"/>
  <cols>
    <col min="1" max="1" width="1.5703125" style="4" customWidth="1"/>
    <col min="2" max="2" width="22" style="4" customWidth="1"/>
    <col min="3" max="3" width="8.28515625" style="1" customWidth="1"/>
    <col min="4" max="4" width="7" style="1" bestFit="1" customWidth="1"/>
    <col min="5" max="11" width="7.42578125" style="1" bestFit="1" customWidth="1"/>
    <col min="12" max="16384" width="9.140625" style="1"/>
  </cols>
  <sheetData>
    <row r="1" spans="1:11" s="20" customFormat="1" ht="15">
      <c r="A1" s="30" t="s">
        <v>17</v>
      </c>
      <c r="B1" s="30"/>
      <c r="C1" s="30"/>
      <c r="D1" s="30"/>
      <c r="E1" s="30"/>
      <c r="F1" s="30"/>
      <c r="G1" s="30"/>
      <c r="H1" s="30"/>
      <c r="I1" s="30"/>
      <c r="J1" s="30"/>
      <c r="K1" s="30"/>
    </row>
    <row r="2" spans="1:11" ht="13.5" thickBot="1">
      <c r="A2" s="31" t="s">
        <v>0</v>
      </c>
      <c r="B2" s="31"/>
      <c r="C2" s="31"/>
      <c r="D2" s="31"/>
      <c r="E2" s="31"/>
      <c r="F2" s="31"/>
      <c r="G2" s="31"/>
      <c r="H2" s="31"/>
      <c r="I2" s="31"/>
      <c r="J2" s="31"/>
      <c r="K2" s="31"/>
    </row>
    <row r="3" spans="1:11" s="15" customFormat="1" ht="25.5">
      <c r="A3" s="13"/>
      <c r="B3" s="13"/>
      <c r="C3" s="7" t="s">
        <v>13</v>
      </c>
      <c r="D3" s="7" t="s">
        <v>14</v>
      </c>
      <c r="E3" s="7" t="s">
        <v>1</v>
      </c>
      <c r="F3" s="14" t="s">
        <v>2</v>
      </c>
      <c r="G3" s="32" t="s">
        <v>6</v>
      </c>
      <c r="H3" s="33"/>
      <c r="I3" s="33"/>
      <c r="J3" s="33"/>
      <c r="K3" s="33"/>
    </row>
    <row r="4" spans="1:11">
      <c r="A4" s="5"/>
      <c r="B4" s="5"/>
      <c r="C4" s="6" t="s">
        <v>3</v>
      </c>
      <c r="D4" s="6" t="s">
        <v>3</v>
      </c>
      <c r="E4" s="6" t="s">
        <v>4</v>
      </c>
      <c r="F4" s="8" t="s">
        <v>5</v>
      </c>
      <c r="G4" s="6" t="s">
        <v>7</v>
      </c>
      <c r="H4" s="6" t="s">
        <v>8</v>
      </c>
      <c r="I4" s="6" t="s">
        <v>9</v>
      </c>
      <c r="J4" s="6" t="s">
        <v>10</v>
      </c>
      <c r="K4" s="6" t="s">
        <v>11</v>
      </c>
    </row>
    <row r="5" spans="1:11" ht="25.5" customHeight="1">
      <c r="A5" s="26" t="s">
        <v>18</v>
      </c>
      <c r="B5" s="26"/>
      <c r="C5" s="9">
        <v>175.2</v>
      </c>
      <c r="D5" s="9">
        <v>15.5</v>
      </c>
      <c r="E5" s="9">
        <v>199.24</v>
      </c>
      <c r="F5" s="16">
        <v>212.66</v>
      </c>
      <c r="G5" s="9">
        <f>SUM(F5*1.019)</f>
        <v>216.70053999999999</v>
      </c>
      <c r="H5" s="9">
        <f t="shared" ref="H5:K6" si="0">SUM(G5*1.02)</f>
        <v>221.03455080000001</v>
      </c>
      <c r="I5" s="9">
        <f t="shared" si="0"/>
        <v>225.45524181600001</v>
      </c>
      <c r="J5" s="9">
        <f t="shared" si="0"/>
        <v>229.96434665232002</v>
      </c>
      <c r="K5" s="9">
        <f t="shared" si="0"/>
        <v>234.56363358536643</v>
      </c>
    </row>
    <row r="6" spans="1:11" s="10" customFormat="1" ht="25.5">
      <c r="A6" s="19"/>
      <c r="B6" s="19" t="s">
        <v>19</v>
      </c>
      <c r="C6" s="21">
        <v>15.76</v>
      </c>
      <c r="D6" s="21" t="s">
        <v>15</v>
      </c>
      <c r="E6" s="22">
        <v>15.93</v>
      </c>
      <c r="F6" s="23">
        <f>SUM(E6*1.014)</f>
        <v>16.153020000000001</v>
      </c>
      <c r="G6" s="21">
        <f>SUM(F6*1.019)</f>
        <v>16.45992738</v>
      </c>
      <c r="H6" s="21">
        <f t="shared" si="0"/>
        <v>16.789125927600001</v>
      </c>
      <c r="I6" s="21">
        <f t="shared" si="0"/>
        <v>17.124908446152002</v>
      </c>
      <c r="J6" s="21">
        <f t="shared" si="0"/>
        <v>17.467406615075042</v>
      </c>
      <c r="K6" s="21">
        <f t="shared" si="0"/>
        <v>17.816754747376542</v>
      </c>
    </row>
    <row r="7" spans="1:11" s="10" customFormat="1" ht="27" customHeight="1">
      <c r="A7" s="27" t="s">
        <v>20</v>
      </c>
      <c r="B7" s="27"/>
      <c r="C7" s="17">
        <v>53.52</v>
      </c>
      <c r="D7" s="17">
        <v>0</v>
      </c>
      <c r="E7" s="17" t="s">
        <v>16</v>
      </c>
      <c r="F7" s="18">
        <v>54</v>
      </c>
      <c r="G7" s="17">
        <v>54</v>
      </c>
      <c r="H7" s="17">
        <v>54</v>
      </c>
      <c r="I7" s="17">
        <v>54</v>
      </c>
      <c r="J7" s="17">
        <v>54</v>
      </c>
      <c r="K7" s="17">
        <v>54</v>
      </c>
    </row>
    <row r="8" spans="1:11" s="3" customFormat="1" ht="15" customHeight="1" thickBot="1">
      <c r="A8" s="11" t="s">
        <v>21</v>
      </c>
      <c r="B8" s="11"/>
      <c r="C8" s="2">
        <f>C7+C5</f>
        <v>228.72</v>
      </c>
      <c r="D8" s="2">
        <f>D7+D5</f>
        <v>15.5</v>
      </c>
      <c r="E8" s="2">
        <f>E5</f>
        <v>199.24</v>
      </c>
      <c r="F8" s="12">
        <f t="shared" ref="F8:K8" si="1">F7+F5</f>
        <v>266.65999999999997</v>
      </c>
      <c r="G8" s="2">
        <f t="shared" si="1"/>
        <v>270.70053999999999</v>
      </c>
      <c r="H8" s="2">
        <f t="shared" si="1"/>
        <v>275.03455080000003</v>
      </c>
      <c r="I8" s="2">
        <f t="shared" si="1"/>
        <v>279.45524181600001</v>
      </c>
      <c r="J8" s="2">
        <f t="shared" si="1"/>
        <v>283.96434665232005</v>
      </c>
      <c r="K8" s="2">
        <f t="shared" si="1"/>
        <v>288.56363358536646</v>
      </c>
    </row>
    <row r="9" spans="1:11" s="3" customFormat="1" ht="15.75" customHeight="1">
      <c r="A9" s="28" t="s">
        <v>12</v>
      </c>
      <c r="B9" s="28"/>
      <c r="C9" s="28"/>
      <c r="D9" s="24"/>
      <c r="E9" s="24"/>
      <c r="F9" s="24"/>
      <c r="G9" s="24"/>
      <c r="H9" s="24"/>
      <c r="I9" s="24"/>
      <c r="J9" s="24"/>
      <c r="K9" s="24"/>
    </row>
    <row r="10" spans="1:11" s="25" customFormat="1" ht="35.25" customHeight="1">
      <c r="A10" s="29" t="s">
        <v>22</v>
      </c>
      <c r="B10" s="29"/>
      <c r="C10" s="29"/>
      <c r="D10" s="29"/>
      <c r="E10" s="29"/>
      <c r="F10" s="29"/>
      <c r="G10" s="29"/>
      <c r="H10" s="29"/>
      <c r="I10" s="29"/>
      <c r="J10" s="29"/>
      <c r="K10" s="29"/>
    </row>
    <row r="11" spans="1:11" ht="12.75" customHeight="1"/>
    <row r="35" ht="13.5" customHeight="1"/>
    <row r="36" ht="11.25" customHeight="1"/>
    <row r="37" ht="48.75" customHeight="1"/>
    <row r="38" ht="52.5" customHeight="1"/>
    <row r="39" ht="11.25" customHeight="1"/>
    <row r="40" ht="38.25" customHeight="1"/>
    <row r="41" ht="26.25" customHeight="1"/>
    <row r="42" ht="27" customHeight="1"/>
  </sheetData>
  <mergeCells count="7">
    <mergeCell ref="A5:B5"/>
    <mergeCell ref="A7:B7"/>
    <mergeCell ref="A9:C9"/>
    <mergeCell ref="A10:K10"/>
    <mergeCell ref="A1:K1"/>
    <mergeCell ref="A2:K2"/>
    <mergeCell ref="G3:K3"/>
  </mergeCell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Obligations for Polar Fac</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pcrumley</dc:creator>
  <cp:lastModifiedBy>pamela</cp:lastModifiedBy>
  <cp:lastPrinted>2010-01-27T17:01:26Z</cp:lastPrinted>
  <dcterms:created xsi:type="dcterms:W3CDTF">2010-01-27T17:01:13Z</dcterms:created>
  <dcterms:modified xsi:type="dcterms:W3CDTF">2010-01-27T19:53:26Z</dcterms:modified>
</cp:coreProperties>
</file>