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2300" windowHeight="12150"/>
  </bookViews>
  <sheets>
    <sheet name="ALMA MREFC FY 2011 obligations" sheetId="1" r:id="rId1"/>
  </sheets>
  <calcPr calcId="125725"/>
</workbook>
</file>

<file path=xl/calcChain.xml><?xml version="1.0" encoding="utf-8"?>
<calcChain xmlns="http://schemas.openxmlformats.org/spreadsheetml/2006/main">
  <c r="J13" i="1"/>
  <c r="J14" s="1"/>
  <c r="I13"/>
  <c r="I14" s="1"/>
  <c r="H13"/>
  <c r="H14" s="1"/>
  <c r="G13"/>
  <c r="G14" s="1"/>
  <c r="F13"/>
  <c r="F14" s="1"/>
  <c r="D13"/>
  <c r="D14" s="1"/>
  <c r="C13"/>
  <c r="C14" s="1"/>
  <c r="E12"/>
  <c r="E13" s="1"/>
  <c r="E14" s="1"/>
  <c r="B12"/>
  <c r="B13" s="1"/>
  <c r="B14" s="1"/>
  <c r="J8"/>
  <c r="I8"/>
  <c r="H8"/>
  <c r="G8"/>
  <c r="F8"/>
  <c r="E8"/>
  <c r="D8"/>
  <c r="C8"/>
  <c r="B8"/>
</calcChain>
</file>

<file path=xl/sharedStrings.xml><?xml version="1.0" encoding="utf-8"?>
<sst xmlns="http://schemas.openxmlformats.org/spreadsheetml/2006/main" count="26" uniqueCount="25">
  <si>
    <t>Total Obligations for ALMA</t>
  </si>
  <si>
    <t>(Dollars in Millions)</t>
  </si>
  <si>
    <t>Prior</t>
  </si>
  <si>
    <t>FY 2009</t>
  </si>
  <si>
    <t>FY 2010</t>
  </si>
  <si>
    <t>FY 2011</t>
  </si>
  <si>
    <t>ESTIMATES</t>
  </si>
  <si>
    <t>Years</t>
  </si>
  <si>
    <t>Actual</t>
  </si>
  <si>
    <t>Estimate</t>
  </si>
  <si>
    <t>Request</t>
  </si>
  <si>
    <t>FY 2012</t>
  </si>
  <si>
    <t>FY 2013</t>
  </si>
  <si>
    <t>FY 2014</t>
  </si>
  <si>
    <t>FY 2015</t>
  </si>
  <si>
    <t>FY 2016</t>
  </si>
  <si>
    <t>R&amp;RA Obligations:</t>
  </si>
  <si>
    <t>Concept &amp; Development</t>
  </si>
  <si>
    <t>Management &amp; Operations</t>
  </si>
  <si>
    <t>Subtotal, R&amp;RA Obligations</t>
  </si>
  <si>
    <t>MREFC Obligations:</t>
  </si>
  <si>
    <t>Implementation</t>
  </si>
  <si>
    <t>Subtotal, MREFC Obligations</t>
  </si>
  <si>
    <t>Total: ALMA Obligations</t>
  </si>
  <si>
    <t>Totals may not add due to rounding.</t>
  </si>
</sst>
</file>

<file path=xl/styles.xml><?xml version="1.0" encoding="utf-8"?>
<styleSheet xmlns="http://schemas.openxmlformats.org/spreadsheetml/2006/main">
  <numFmts count="4">
    <numFmt numFmtId="164" formatCode="&quot;$&quot;#,##0.00;\-&quot;$&quot;#,##0.00;&quot;-&quot;?"/>
    <numFmt numFmtId="165" formatCode="&quot;$&quot;#,##0.00"/>
    <numFmt numFmtId="166" formatCode="#,##0.00;\-#,##0.00;&quot;-&quot;?"/>
    <numFmt numFmtId="167" formatCode="#,##0.00;\-&quot;$&quot;#,##0.00;&quot;-&quot;?"/>
  </numFmts>
  <fonts count="5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64" fontId="1" fillId="0" borderId="0" xfId="0" applyNumberFormat="1" applyFont="1" applyAlignment="1">
      <alignment horizontal="center" vertical="center"/>
    </xf>
    <xf numFmtId="164" fontId="2" fillId="0" borderId="0" xfId="0" applyNumberFormat="1" applyFont="1"/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/>
    <xf numFmtId="164" fontId="2" fillId="0" borderId="2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4" fontId="1" fillId="2" borderId="4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2" fillId="0" borderId="5" xfId="0" applyNumberFormat="1" applyFont="1" applyBorder="1"/>
    <xf numFmtId="164" fontId="2" fillId="0" borderId="5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right"/>
    </xf>
    <xf numFmtId="164" fontId="3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right"/>
    </xf>
    <xf numFmtId="164" fontId="3" fillId="0" borderId="7" xfId="0" applyNumberFormat="1" applyFont="1" applyFill="1" applyBorder="1"/>
    <xf numFmtId="165" fontId="2" fillId="0" borderId="0" xfId="0" applyNumberFormat="1" applyFont="1"/>
    <xf numFmtId="166" fontId="2" fillId="0" borderId="0" xfId="0" applyNumberFormat="1" applyFont="1" applyBorder="1"/>
    <xf numFmtId="166" fontId="2" fillId="0" borderId="8" xfId="0" applyNumberFormat="1" applyFont="1" applyBorder="1"/>
    <xf numFmtId="166" fontId="2" fillId="0" borderId="0" xfId="0" applyNumberFormat="1" applyFont="1"/>
    <xf numFmtId="166" fontId="2" fillId="0" borderId="5" xfId="0" applyNumberFormat="1" applyFont="1" applyBorder="1"/>
    <xf numFmtId="166" fontId="2" fillId="0" borderId="5" xfId="0" applyNumberFormat="1" applyFont="1" applyFill="1" applyBorder="1"/>
    <xf numFmtId="166" fontId="2" fillId="0" borderId="6" xfId="0" applyNumberFormat="1" applyFont="1" applyFill="1" applyBorder="1"/>
    <xf numFmtId="167" fontId="2" fillId="0" borderId="0" xfId="0" applyNumberFormat="1" applyFont="1" applyBorder="1"/>
    <xf numFmtId="167" fontId="2" fillId="0" borderId="0" xfId="0" applyNumberFormat="1" applyFont="1" applyFill="1" applyBorder="1"/>
    <xf numFmtId="167" fontId="2" fillId="0" borderId="8" xfId="0" applyNumberFormat="1" applyFont="1" applyFill="1" applyBorder="1"/>
    <xf numFmtId="167" fontId="2" fillId="0" borderId="0" xfId="0" applyNumberFormat="1" applyFont="1" applyFill="1"/>
    <xf numFmtId="164" fontId="1" fillId="0" borderId="0" xfId="0" applyNumberFormat="1" applyFont="1"/>
    <xf numFmtId="164" fontId="2" fillId="0" borderId="0" xfId="0" applyNumberFormat="1" applyFont="1" applyFill="1" applyBorder="1"/>
    <xf numFmtId="164" fontId="2" fillId="0" borderId="8" xfId="0" applyNumberFormat="1" applyFont="1" applyFill="1" applyBorder="1"/>
    <xf numFmtId="164" fontId="2" fillId="0" borderId="0" xfId="0" applyNumberFormat="1" applyFont="1" applyFill="1"/>
    <xf numFmtId="164" fontId="3" fillId="0" borderId="0" xfId="0" applyNumberFormat="1" applyFont="1" applyFill="1"/>
    <xf numFmtId="164" fontId="3" fillId="0" borderId="8" xfId="0" applyNumberFormat="1" applyFont="1" applyFill="1" applyBorder="1"/>
    <xf numFmtId="166" fontId="2" fillId="0" borderId="0" xfId="0" applyNumberFormat="1" applyFont="1" applyFill="1" applyBorder="1"/>
    <xf numFmtId="166" fontId="2" fillId="0" borderId="8" xfId="0" applyNumberFormat="1" applyFont="1" applyFill="1" applyBorder="1"/>
    <xf numFmtId="166" fontId="2" fillId="0" borderId="0" xfId="0" applyNumberFormat="1" applyFont="1" applyFill="1"/>
    <xf numFmtId="164" fontId="2" fillId="0" borderId="9" xfId="0" applyNumberFormat="1" applyFont="1" applyBorder="1" applyAlignment="1"/>
    <xf numFmtId="167" fontId="2" fillId="0" borderId="9" xfId="0" applyNumberFormat="1" applyFont="1" applyBorder="1" applyAlignment="1"/>
    <xf numFmtId="167" fontId="2" fillId="0" borderId="10" xfId="0" applyNumberFormat="1" applyFont="1" applyBorder="1" applyAlignment="1"/>
    <xf numFmtId="164" fontId="1" fillId="0" borderId="0" xfId="0" applyNumberFormat="1" applyFont="1" applyAlignment="1"/>
    <xf numFmtId="164" fontId="1" fillId="0" borderId="11" xfId="0" applyNumberFormat="1" applyFont="1" applyBorder="1"/>
    <xf numFmtId="164" fontId="1" fillId="0" borderId="12" xfId="0" applyNumberFormat="1" applyFont="1" applyBorder="1"/>
    <xf numFmtId="164" fontId="4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zoomScale="98" workbookViewId="0">
      <selection sqref="A1:J1"/>
    </sheetView>
  </sheetViews>
  <sheetFormatPr defaultColWidth="8.7109375" defaultRowHeight="12.75"/>
  <cols>
    <col min="1" max="1" width="24" style="2" bestFit="1" customWidth="1"/>
    <col min="2" max="3" width="7.7109375" style="2" bestFit="1" customWidth="1"/>
    <col min="4" max="4" width="7.42578125" style="2" bestFit="1" customWidth="1"/>
    <col min="5" max="5" width="7.140625" style="2" bestFit="1" customWidth="1"/>
    <col min="6" max="10" width="7" style="2" bestFit="1" customWidth="1"/>
    <col min="11" max="16384" width="8.7109375" style="2"/>
  </cols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3.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>
      <c r="A3" s="4"/>
      <c r="B3" s="5" t="s">
        <v>2</v>
      </c>
      <c r="C3" s="5" t="s">
        <v>3</v>
      </c>
      <c r="D3" s="6" t="s">
        <v>4</v>
      </c>
      <c r="E3" s="6" t="s">
        <v>5</v>
      </c>
      <c r="F3" s="7" t="s">
        <v>6</v>
      </c>
      <c r="G3" s="8"/>
      <c r="H3" s="8"/>
      <c r="I3" s="8"/>
      <c r="J3" s="8"/>
    </row>
    <row r="4" spans="1:10">
      <c r="A4" s="9"/>
      <c r="B4" s="10" t="s">
        <v>7</v>
      </c>
      <c r="C4" s="10" t="s">
        <v>8</v>
      </c>
      <c r="D4" s="11" t="s">
        <v>9</v>
      </c>
      <c r="E4" s="12" t="s">
        <v>10</v>
      </c>
      <c r="F4" s="10" t="s">
        <v>11</v>
      </c>
      <c r="G4" s="10" t="s">
        <v>12</v>
      </c>
      <c r="H4" s="10" t="s">
        <v>13</v>
      </c>
      <c r="I4" s="10" t="s">
        <v>14</v>
      </c>
      <c r="J4" s="10" t="s">
        <v>15</v>
      </c>
    </row>
    <row r="5" spans="1:10">
      <c r="A5" s="13" t="s">
        <v>16</v>
      </c>
      <c r="B5" s="14"/>
      <c r="C5" s="13"/>
      <c r="D5" s="15"/>
      <c r="E5" s="15"/>
      <c r="F5" s="13"/>
      <c r="G5" s="13"/>
      <c r="H5" s="13"/>
      <c r="I5" s="13"/>
      <c r="J5" s="13"/>
    </row>
    <row r="6" spans="1:10">
      <c r="A6" s="2" t="s">
        <v>17</v>
      </c>
      <c r="B6" s="16">
        <v>6.5</v>
      </c>
      <c r="C6" s="17">
        <v>0</v>
      </c>
      <c r="D6" s="18">
        <v>0</v>
      </c>
      <c r="E6" s="18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</row>
    <row r="7" spans="1:10">
      <c r="A7" s="9" t="s">
        <v>18</v>
      </c>
      <c r="B7" s="20">
        <v>7.64</v>
      </c>
      <c r="C7" s="21">
        <v>11</v>
      </c>
      <c r="D7" s="22">
        <v>17.57</v>
      </c>
      <c r="E7" s="22">
        <v>23.5</v>
      </c>
      <c r="F7" s="21">
        <v>30.65</v>
      </c>
      <c r="G7" s="21">
        <v>33.92</v>
      </c>
      <c r="H7" s="21">
        <v>36.409999999999997</v>
      </c>
      <c r="I7" s="21">
        <v>39.17</v>
      </c>
      <c r="J7" s="21">
        <v>42.1</v>
      </c>
    </row>
    <row r="8" spans="1:10" s="27" customFormat="1">
      <c r="A8" s="2" t="s">
        <v>19</v>
      </c>
      <c r="B8" s="23">
        <f t="shared" ref="B8:J8" si="0">SUM(B6:B7)</f>
        <v>14.14</v>
      </c>
      <c r="C8" s="24">
        <f t="shared" si="0"/>
        <v>11</v>
      </c>
      <c r="D8" s="25">
        <f t="shared" si="0"/>
        <v>17.57</v>
      </c>
      <c r="E8" s="25">
        <f t="shared" si="0"/>
        <v>23.5</v>
      </c>
      <c r="F8" s="26">
        <f t="shared" si="0"/>
        <v>30.65</v>
      </c>
      <c r="G8" s="26">
        <f t="shared" si="0"/>
        <v>33.92</v>
      </c>
      <c r="H8" s="26">
        <f t="shared" si="0"/>
        <v>36.409999999999997</v>
      </c>
      <c r="I8" s="26">
        <f t="shared" si="0"/>
        <v>39.17</v>
      </c>
      <c r="J8" s="26">
        <f t="shared" si="0"/>
        <v>42.1</v>
      </c>
    </row>
    <row r="9" spans="1:10">
      <c r="C9" s="28"/>
      <c r="D9" s="29"/>
      <c r="E9" s="29"/>
      <c r="F9" s="30"/>
      <c r="G9" s="30"/>
      <c r="H9" s="30"/>
      <c r="I9" s="30"/>
      <c r="J9" s="30"/>
    </row>
    <row r="10" spans="1:10">
      <c r="A10" s="31" t="s">
        <v>20</v>
      </c>
      <c r="B10" s="31"/>
      <c r="C10" s="13"/>
      <c r="D10" s="32"/>
      <c r="E10" s="32"/>
      <c r="F10" s="31"/>
      <c r="G10" s="31"/>
      <c r="H10" s="31"/>
      <c r="I10" s="31"/>
      <c r="J10" s="31"/>
    </row>
    <row r="11" spans="1:10">
      <c r="A11" s="2" t="s">
        <v>17</v>
      </c>
      <c r="B11" s="19">
        <v>31.99</v>
      </c>
      <c r="C11" s="33">
        <v>0</v>
      </c>
      <c r="D11" s="34">
        <v>0</v>
      </c>
      <c r="E11" s="34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</row>
    <row r="12" spans="1:10">
      <c r="A12" s="9" t="s">
        <v>21</v>
      </c>
      <c r="B12" s="20">
        <f>190.97+64.3+102.07</f>
        <v>357.34</v>
      </c>
      <c r="C12" s="21">
        <v>82.25</v>
      </c>
      <c r="D12" s="22">
        <v>42.76</v>
      </c>
      <c r="E12" s="22">
        <f>21.44-7.5-0.03</f>
        <v>13.910000000000002</v>
      </c>
      <c r="F12" s="21">
        <v>3</v>
      </c>
      <c r="G12" s="21">
        <v>0</v>
      </c>
      <c r="H12" s="21">
        <v>0</v>
      </c>
      <c r="I12" s="21">
        <v>0</v>
      </c>
      <c r="J12" s="21">
        <v>0</v>
      </c>
    </row>
    <row r="13" spans="1:10" s="39" customFormat="1" ht="17.25" customHeight="1" thickBot="1">
      <c r="A13" s="36" t="s">
        <v>22</v>
      </c>
      <c r="B13" s="37">
        <f t="shared" ref="B13:J13" si="1">SUM(B11:B12)</f>
        <v>389.33</v>
      </c>
      <c r="C13" s="37">
        <f t="shared" si="1"/>
        <v>82.25</v>
      </c>
      <c r="D13" s="38">
        <f t="shared" si="1"/>
        <v>42.76</v>
      </c>
      <c r="E13" s="38">
        <f t="shared" si="1"/>
        <v>13.910000000000002</v>
      </c>
      <c r="F13" s="37">
        <f t="shared" si="1"/>
        <v>3</v>
      </c>
      <c r="G13" s="36">
        <f t="shared" si="1"/>
        <v>0</v>
      </c>
      <c r="H13" s="36">
        <f t="shared" si="1"/>
        <v>0</v>
      </c>
      <c r="I13" s="36">
        <f t="shared" si="1"/>
        <v>0</v>
      </c>
      <c r="J13" s="36">
        <f t="shared" si="1"/>
        <v>0</v>
      </c>
    </row>
    <row r="14" spans="1:10" s="27" customFormat="1" ht="22.5" customHeight="1" thickTop="1" thickBot="1">
      <c r="A14" s="40" t="s">
        <v>23</v>
      </c>
      <c r="B14" s="40">
        <f t="shared" ref="B14:J14" si="2">B13+B8</f>
        <v>403.46999999999997</v>
      </c>
      <c r="C14" s="40">
        <f t="shared" si="2"/>
        <v>93.25</v>
      </c>
      <c r="D14" s="41">
        <f t="shared" si="2"/>
        <v>60.33</v>
      </c>
      <c r="E14" s="41">
        <f t="shared" si="2"/>
        <v>37.410000000000004</v>
      </c>
      <c r="F14" s="40">
        <f t="shared" si="2"/>
        <v>33.65</v>
      </c>
      <c r="G14" s="40">
        <f t="shared" si="2"/>
        <v>33.92</v>
      </c>
      <c r="H14" s="40">
        <f t="shared" si="2"/>
        <v>36.409999999999997</v>
      </c>
      <c r="I14" s="40">
        <f t="shared" si="2"/>
        <v>39.17</v>
      </c>
      <c r="J14" s="40">
        <f t="shared" si="2"/>
        <v>42.1</v>
      </c>
    </row>
    <row r="15" spans="1:10">
      <c r="A15" s="42" t="s">
        <v>24</v>
      </c>
    </row>
  </sheetData>
  <mergeCells count="3">
    <mergeCell ref="A1:J1"/>
    <mergeCell ref="A2:J2"/>
    <mergeCell ref="F3:J3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ALMA MREFC FY 2011 obligations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wlmiller</dc:creator>
  <cp:lastModifiedBy>wlmiller</cp:lastModifiedBy>
  <dcterms:created xsi:type="dcterms:W3CDTF">2010-01-27T17:50:58Z</dcterms:created>
  <dcterms:modified xsi:type="dcterms:W3CDTF">2010-01-27T17:51:50Z</dcterms:modified>
</cp:coreProperties>
</file>