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Stewardship by Approp Acct" sheetId="1" r:id="rId1"/>
  </sheets>
  <calcPr calcId="125725"/>
</workbook>
</file>

<file path=xl/calcChain.xml><?xml version="1.0" encoding="utf-8"?>
<calcChain xmlns="http://schemas.openxmlformats.org/spreadsheetml/2006/main">
  <c r="E12" i="1"/>
  <c r="F12" s="1"/>
  <c r="D12"/>
  <c r="C12"/>
  <c r="B12"/>
  <c r="E11"/>
  <c r="F11" s="1"/>
  <c r="D11"/>
  <c r="B11"/>
  <c r="G10"/>
  <c r="F10"/>
  <c r="G9"/>
  <c r="F9"/>
  <c r="G8"/>
  <c r="F8"/>
  <c r="G7"/>
  <c r="F7"/>
  <c r="G6"/>
  <c r="F6"/>
  <c r="G11" l="1"/>
  <c r="G12"/>
</calcChain>
</file>

<file path=xl/sharedStrings.xml><?xml version="1.0" encoding="utf-8"?>
<sst xmlns="http://schemas.openxmlformats.org/spreadsheetml/2006/main" count="17" uniqueCount="17">
  <si>
    <t>Stewardship by Appropriations Account</t>
  </si>
  <si>
    <t>(Dollars in Millions)</t>
  </si>
  <si>
    <t>FY 2009 
Omnibus
Actual</t>
  </si>
  <si>
    <t>FY 2009
ARRA
Actual</t>
  </si>
  <si>
    <t>FY 2010 Estimate</t>
  </si>
  <si>
    <t>FY 2011
Request</t>
  </si>
  <si>
    <t xml:space="preserve">   Change over 
FY 2010 Estimate</t>
  </si>
  <si>
    <t>Amount</t>
  </si>
  <si>
    <t>Percent</t>
  </si>
  <si>
    <t>Office of Inspector General</t>
  </si>
  <si>
    <t>National Science Board</t>
  </si>
  <si>
    <t xml:space="preserve">Research &amp; Related Activities </t>
  </si>
  <si>
    <t>Education and Human Resources</t>
  </si>
  <si>
    <t xml:space="preserve">  Subtotal, Program Support</t>
  </si>
  <si>
    <t>Total, Stewardship</t>
  </si>
  <si>
    <t>Totals may not add due to rounding.</t>
  </si>
  <si>
    <t>Agency Operations and
   Award Management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</si>
</sst>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4" fontId="4" fillId="0" borderId="0" xfId="0" applyNumberFormat="1" applyFont="1" applyBorder="1" applyAlignment="1"/>
    <xf numFmtId="164" fontId="4" fillId="0" borderId="6" xfId="0" applyNumberFormat="1" applyFont="1" applyBorder="1" applyAlignment="1"/>
    <xf numFmtId="164" fontId="4" fillId="0" borderId="7" xfId="0" applyNumberFormat="1" applyFont="1" applyBorder="1" applyAlignment="1"/>
    <xf numFmtId="165" fontId="4" fillId="0" borderId="0" xfId="2" applyNumberFormat="1" applyFont="1" applyBorder="1" applyAlignment="1">
      <alignment horizontal="right"/>
    </xf>
    <xf numFmtId="166" fontId="4" fillId="0" borderId="0" xfId="1" applyNumberFormat="1" applyFont="1" applyBorder="1" applyAlignment="1"/>
    <xf numFmtId="166" fontId="4" fillId="0" borderId="6" xfId="1" applyNumberFormat="1" applyFont="1" applyBorder="1" applyAlignment="1"/>
    <xf numFmtId="166" fontId="4" fillId="0" borderId="7" xfId="1" applyNumberFormat="1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166" fontId="4" fillId="0" borderId="6" xfId="1" applyNumberFormat="1" applyFont="1" applyFill="1" applyBorder="1" applyAlignment="1"/>
    <xf numFmtId="166" fontId="4" fillId="0" borderId="0" xfId="1" applyNumberFormat="1" applyFont="1" applyFill="1" applyBorder="1" applyAlignment="1"/>
    <xf numFmtId="166" fontId="4" fillId="0" borderId="9" xfId="1" applyNumberFormat="1" applyFont="1" applyBorder="1" applyAlignment="1"/>
    <xf numFmtId="166" fontId="4" fillId="0" borderId="10" xfId="1" applyNumberFormat="1" applyFont="1" applyBorder="1" applyAlignment="1"/>
    <xf numFmtId="166" fontId="4" fillId="0" borderId="11" xfId="1" applyNumberFormat="1" applyFont="1" applyBorder="1" applyAlignment="1"/>
    <xf numFmtId="166" fontId="4" fillId="0" borderId="9" xfId="0" applyNumberFormat="1" applyFont="1" applyBorder="1"/>
    <xf numFmtId="165" fontId="4" fillId="0" borderId="9" xfId="2" applyNumberFormat="1" applyFont="1" applyBorder="1" applyAlignment="1">
      <alignment horizontal="right"/>
    </xf>
    <xf numFmtId="165" fontId="4" fillId="0" borderId="13" xfId="2" applyNumberFormat="1" applyFont="1" applyBorder="1" applyAlignment="1">
      <alignment horizontal="right"/>
    </xf>
    <xf numFmtId="0" fontId="5" fillId="0" borderId="14" xfId="0" applyFont="1" applyBorder="1"/>
    <xf numFmtId="164" fontId="5" fillId="0" borderId="14" xfId="0" applyNumberFormat="1" applyFont="1" applyBorder="1" applyAlignment="1"/>
    <xf numFmtId="164" fontId="5" fillId="0" borderId="15" xfId="0" applyNumberFormat="1" applyFont="1" applyBorder="1" applyAlignment="1"/>
    <xf numFmtId="164" fontId="5" fillId="0" borderId="16" xfId="0" applyNumberFormat="1" applyFont="1" applyBorder="1" applyAlignment="1"/>
    <xf numFmtId="165" fontId="5" fillId="0" borderId="14" xfId="2" applyNumberFormat="1" applyFont="1" applyBorder="1" applyAlignment="1">
      <alignment horizontal="right"/>
    </xf>
    <xf numFmtId="0" fontId="2" fillId="0" borderId="0" xfId="0" applyFont="1"/>
    <xf numFmtId="0" fontId="6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>
      <selection activeCell="A23" sqref="A23"/>
    </sheetView>
  </sheetViews>
  <sheetFormatPr defaultRowHeight="15"/>
  <cols>
    <col min="1" max="1" width="26.85546875" bestFit="1" customWidth="1"/>
    <col min="3" max="3" width="8.7109375" customWidth="1"/>
    <col min="4" max="5" width="8.5703125" customWidth="1"/>
    <col min="6" max="7" width="8.710937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2.75" customHeight="1" thickBot="1">
      <c r="A2" s="30" t="s">
        <v>1</v>
      </c>
      <c r="B2" s="30"/>
      <c r="C2" s="30"/>
      <c r="D2" s="30"/>
      <c r="E2" s="30"/>
      <c r="F2" s="30"/>
      <c r="G2" s="30"/>
    </row>
    <row r="3" spans="1:7" ht="12.75" customHeight="1">
      <c r="A3" s="1"/>
      <c r="B3" s="31" t="s">
        <v>2</v>
      </c>
      <c r="C3" s="34" t="s">
        <v>3</v>
      </c>
      <c r="D3" s="37" t="s">
        <v>4</v>
      </c>
      <c r="E3" s="37" t="s">
        <v>5</v>
      </c>
      <c r="F3" s="40" t="s">
        <v>6</v>
      </c>
      <c r="G3" s="41"/>
    </row>
    <row r="4" spans="1:7" ht="12.75" customHeight="1">
      <c r="A4" s="1"/>
      <c r="B4" s="32"/>
      <c r="C4" s="35"/>
      <c r="D4" s="38"/>
      <c r="E4" s="38"/>
      <c r="F4" s="42"/>
      <c r="G4" s="43"/>
    </row>
    <row r="5" spans="1:7" ht="12.75" customHeight="1">
      <c r="A5" s="2"/>
      <c r="B5" s="33"/>
      <c r="C5" s="36"/>
      <c r="D5" s="39"/>
      <c r="E5" s="39"/>
      <c r="F5" s="3" t="s">
        <v>7</v>
      </c>
      <c r="G5" s="3" t="s">
        <v>8</v>
      </c>
    </row>
    <row r="6" spans="1:7" ht="26.25">
      <c r="A6" s="4" t="s">
        <v>16</v>
      </c>
      <c r="B6" s="5">
        <v>294.08685000000003</v>
      </c>
      <c r="C6" s="6">
        <v>0</v>
      </c>
      <c r="D6" s="7">
        <v>300</v>
      </c>
      <c r="E6" s="7">
        <v>329.19</v>
      </c>
      <c r="F6" s="5">
        <f>E6-D6</f>
        <v>29.189999999999998</v>
      </c>
      <c r="G6" s="8">
        <f>IF(D6=0,"N/A  ",F6/D6)</f>
        <v>9.7299999999999998E-2</v>
      </c>
    </row>
    <row r="7" spans="1:7" ht="12.75" customHeight="1">
      <c r="A7" s="1" t="s">
        <v>9</v>
      </c>
      <c r="B7" s="9">
        <v>11.992834999999999</v>
      </c>
      <c r="C7" s="10">
        <v>0.02</v>
      </c>
      <c r="D7" s="11">
        <v>14</v>
      </c>
      <c r="E7" s="11">
        <v>14.35</v>
      </c>
      <c r="F7" s="12">
        <f t="shared" ref="F7:F12" si="0">E7-D7</f>
        <v>0.34999999999999964</v>
      </c>
      <c r="G7" s="8">
        <f t="shared" ref="G7:G12" si="1">IF(D7=0,"N/A  ",F7/D7)</f>
        <v>2.4999999999999974E-2</v>
      </c>
    </row>
    <row r="8" spans="1:7" ht="12.75" customHeight="1">
      <c r="A8" s="13" t="s">
        <v>10</v>
      </c>
      <c r="B8" s="9">
        <v>4.023771</v>
      </c>
      <c r="C8" s="14">
        <v>0</v>
      </c>
      <c r="D8" s="11">
        <v>4.54</v>
      </c>
      <c r="E8" s="11">
        <v>4.84</v>
      </c>
      <c r="F8" s="12">
        <f t="shared" si="0"/>
        <v>0.29999999999999982</v>
      </c>
      <c r="G8" s="8">
        <f t="shared" si="1"/>
        <v>6.607929515418498E-2</v>
      </c>
    </row>
    <row r="9" spans="1:7" ht="12.75" customHeight="1">
      <c r="A9" s="1" t="s">
        <v>11</v>
      </c>
      <c r="B9" s="15">
        <v>88.25057799999999</v>
      </c>
      <c r="C9" s="14">
        <v>0</v>
      </c>
      <c r="D9" s="11">
        <v>96.47</v>
      </c>
      <c r="E9" s="11">
        <v>104.32</v>
      </c>
      <c r="F9" s="12">
        <f t="shared" si="0"/>
        <v>7.8499999999999943</v>
      </c>
      <c r="G9" s="8">
        <f t="shared" si="1"/>
        <v>8.137244739297185E-2</v>
      </c>
    </row>
    <row r="10" spans="1:7" ht="12.75" customHeight="1">
      <c r="A10" s="2" t="s">
        <v>12</v>
      </c>
      <c r="B10" s="16">
        <v>13.084834000000001</v>
      </c>
      <c r="C10" s="17">
        <v>0</v>
      </c>
      <c r="D10" s="18">
        <v>14.74</v>
      </c>
      <c r="E10" s="18">
        <v>16.12</v>
      </c>
      <c r="F10" s="19">
        <f t="shared" si="0"/>
        <v>1.3800000000000008</v>
      </c>
      <c r="G10" s="20">
        <f t="shared" si="1"/>
        <v>9.3622795115332474E-2</v>
      </c>
    </row>
    <row r="11" spans="1:7" ht="12.75" customHeight="1">
      <c r="A11" s="1" t="s">
        <v>13</v>
      </c>
      <c r="B11" s="9">
        <f>SUM(B9:B10)</f>
        <v>101.33541199999999</v>
      </c>
      <c r="C11" s="10">
        <v>0</v>
      </c>
      <c r="D11" s="11">
        <f>SUM(D9:D10)</f>
        <v>111.21</v>
      </c>
      <c r="E11" s="11">
        <f>SUM(E9:E10)</f>
        <v>120.44</v>
      </c>
      <c r="F11" s="9">
        <f t="shared" si="0"/>
        <v>9.230000000000004</v>
      </c>
      <c r="G11" s="21">
        <f t="shared" si="1"/>
        <v>8.2996133441237338E-2</v>
      </c>
    </row>
    <row r="12" spans="1:7" s="27" customFormat="1" ht="12.75" customHeight="1" thickBot="1">
      <c r="A12" s="22" t="s">
        <v>14</v>
      </c>
      <c r="B12" s="23">
        <f>SUM(B6:B10)</f>
        <v>411.43886800000007</v>
      </c>
      <c r="C12" s="24">
        <f>SUM(C6:C10)</f>
        <v>0.02</v>
      </c>
      <c r="D12" s="25">
        <f>SUM(D6:D10)</f>
        <v>429.75</v>
      </c>
      <c r="E12" s="25">
        <f>SUM(E6:E10)</f>
        <v>468.82</v>
      </c>
      <c r="F12" s="23">
        <f t="shared" si="0"/>
        <v>39.069999999999993</v>
      </c>
      <c r="G12" s="26">
        <f t="shared" si="1"/>
        <v>9.0913321698661995E-2</v>
      </c>
    </row>
    <row r="13" spans="1:7" ht="12.75" customHeight="1">
      <c r="A13" s="28" t="s">
        <v>15</v>
      </c>
    </row>
  </sheetData>
  <mergeCells count="7">
    <mergeCell ref="A1:G1"/>
    <mergeCell ref="A2:G2"/>
    <mergeCell ref="B3:B5"/>
    <mergeCell ref="C3:C5"/>
    <mergeCell ref="D3:D5"/>
    <mergeCell ref="E3:E5"/>
    <mergeCell ref="F3:G4"/>
  </mergeCells>
  <pageMargins left="0.7" right="0.7" top="0.75" bottom="0.75" header="0.3" footer="0.3"/>
  <ignoredErrors>
    <ignoredError sqref="B11 D11:E11 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Stewardship by Approp Acct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2010-01-27T17:11:35Z</dcterms:created>
  <dcterms:modified xsi:type="dcterms:W3CDTF">2010-01-27T18:49:25Z</dcterms:modified>
</cp:coreProperties>
</file>