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5" yWindow="45" windowWidth="9375" windowHeight="6870"/>
  </bookViews>
  <sheets>
    <sheet name="ENG Funding" sheetId="1" r:id="rId1"/>
  </sheets>
  <calcPr calcId="125725"/>
</workbook>
</file>

<file path=xl/calcChain.xml><?xml version="1.0" encoding="utf-8"?>
<calcChain xmlns="http://schemas.openxmlformats.org/spreadsheetml/2006/main">
  <c r="F6" i="1"/>
  <c r="G6"/>
  <c r="F7"/>
  <c r="G7"/>
  <c r="F8"/>
  <c r="G8"/>
  <c r="F9"/>
  <c r="G9"/>
  <c r="F10"/>
  <c r="G10"/>
  <c r="F11"/>
  <c r="G11"/>
  <c r="F12"/>
  <c r="G12"/>
  <c r="B13"/>
  <c r="C13"/>
  <c r="D13"/>
  <c r="E13"/>
  <c r="F13"/>
  <c r="G13"/>
  <c r="F14"/>
  <c r="G14"/>
  <c r="F15"/>
  <c r="G15"/>
  <c r="F16"/>
  <c r="G16"/>
  <c r="F17"/>
  <c r="G17"/>
</calcChain>
</file>

<file path=xl/sharedStrings.xml><?xml version="1.0" encoding="utf-8"?>
<sst xmlns="http://schemas.openxmlformats.org/spreadsheetml/2006/main" count="30" uniqueCount="28">
  <si>
    <t>(Dollars in Millions)</t>
  </si>
  <si>
    <t>Actual</t>
  </si>
  <si>
    <t>Request</t>
  </si>
  <si>
    <t>Totals may not add due to rounding.</t>
  </si>
  <si>
    <t>Change Over</t>
  </si>
  <si>
    <t>Amount</t>
  </si>
  <si>
    <t>Percent</t>
  </si>
  <si>
    <t xml:space="preserve">FY 2009 </t>
  </si>
  <si>
    <t xml:space="preserve">    SBIR/STTR</t>
  </si>
  <si>
    <t>Total, ENG</t>
  </si>
  <si>
    <t>Chemical, Bioengineering, and Transport 
    Systems (CBET)</t>
  </si>
  <si>
    <t>Civil, Mechanical, and Manufacturing 
    Innovation (CMMI)</t>
  </si>
  <si>
    <t>Electrical, Communications, and Cyber 
    Systems (ECCS)</t>
  </si>
  <si>
    <t>Emerging Frontiers in Research and 
    Innovation (EFRI)</t>
  </si>
  <si>
    <t>FY 2009</t>
  </si>
  <si>
    <t>Omnibus</t>
  </si>
  <si>
    <t>ARRA</t>
  </si>
  <si>
    <t>FY 2011</t>
  </si>
  <si>
    <t>Stewardship</t>
  </si>
  <si>
    <t>FY 2010 Estimate</t>
  </si>
  <si>
    <t>Research</t>
  </si>
  <si>
    <t>Education</t>
  </si>
  <si>
    <t>Infrastructure</t>
  </si>
  <si>
    <t>ENG Funding</t>
  </si>
  <si>
    <r>
      <t>Engineering Education and Centers (EEC)</t>
    </r>
    <r>
      <rPr>
        <vertAlign val="superscript"/>
        <sz val="8"/>
        <rFont val="Times New Roman"/>
        <family val="1"/>
      </rPr>
      <t>1/</t>
    </r>
  </si>
  <si>
    <r>
      <t>Industrial Innovation and Partnerships (IIP)</t>
    </r>
    <r>
      <rPr>
        <vertAlign val="superscript"/>
        <sz val="8"/>
        <rFont val="Times New Roman"/>
        <family val="1"/>
      </rPr>
      <t>2/</t>
    </r>
  </si>
  <si>
    <r>
      <t>2/</t>
    </r>
    <r>
      <rPr>
        <sz val="8"/>
        <rFont val="Times New Roman"/>
        <family val="1"/>
      </rPr>
      <t xml:space="preserve"> Funding for Partnerships for Innovation (PFI) was transferred in FY 2010 from Integrative Activities (IA) to the Directorate for Engineering, which manages the program.  Funding for PFI is shown for all years for comparability.</t>
    </r>
  </si>
  <si>
    <r>
      <t>1/</t>
    </r>
    <r>
      <rPr>
        <sz val="8"/>
        <rFont val="Times New Roman"/>
        <family val="1"/>
      </rPr>
      <t xml:space="preserve"> Funding for the Science of Learning Center (SLC) within the Division for Engineering Education and Centers is included for all years for comparability. SLC is cofunded with the Directorate for Social, Behavioral and Economic Sciences beginning in FY 2010.</t>
    </r>
  </si>
</sst>
</file>

<file path=xl/styles.xml><?xml version="1.0" encoding="utf-8"?>
<styleSheet xmlns="http://schemas.openxmlformats.org/spreadsheetml/2006/main">
  <numFmts count="4">
    <numFmt numFmtId="165" formatCode="&quot;$&quot;#,##0.00;\-&quot;$&quot;#,##0.00;&quot;-&quot;??"/>
    <numFmt numFmtId="167" formatCode="#,##0.00;\-#,##0.00;&quot;-&quot;??"/>
    <numFmt numFmtId="168" formatCode="0.0%;\-0.0%;&quot;-&quot;??"/>
    <numFmt numFmtId="169" formatCode="&quot;$&quot;#,##0.00"/>
  </numFmts>
  <fonts count="28">
    <font>
      <sz val="10"/>
      <name val="Arial"/>
    </font>
    <font>
      <sz val="10"/>
      <name val="Arial"/>
    </font>
    <font>
      <b/>
      <sz val="11"/>
      <name val="Times New Roman"/>
      <family val="1"/>
    </font>
    <font>
      <sz val="10"/>
      <name val="Times New Roman"/>
      <family val="1"/>
    </font>
    <font>
      <b/>
      <sz val="10"/>
      <name val="Times New Roman"/>
      <family val="1"/>
    </font>
    <font>
      <sz val="8"/>
      <name val="Times New Roman"/>
      <family val="1"/>
    </font>
    <font>
      <sz val="8"/>
      <name val="Arial"/>
      <family val="2"/>
    </font>
    <font>
      <i/>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0"/>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vertAlign val="superscript"/>
      <sz val="8"/>
      <name val="Times New Roman"/>
      <family val="1"/>
    </font>
    <font>
      <sz val="9"/>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s>
  <cellStyleXfs count="43">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0" fontId="22"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21" fillId="23" borderId="7" applyNumberFormat="0" applyFont="0" applyAlignment="0" applyProtection="0"/>
    <xf numFmtId="0" fontId="16" fillId="20" borderId="8" applyNumberFormat="0" applyAlignment="0" applyProtection="0"/>
    <xf numFmtId="9" fontId="1" fillId="0" borderId="0" applyFont="0" applyFill="0" applyBorder="0" applyAlignment="0" applyProtection="0"/>
    <xf numFmtId="0" fontId="8" fillId="0" borderId="0" applyNumberFormat="0" applyFill="0" applyBorder="0" applyAlignment="0" applyProtection="0"/>
    <xf numFmtId="0" fontId="23" fillId="0" borderId="9" applyNumberFormat="0" applyFill="0" applyAlignment="0" applyProtection="0"/>
    <xf numFmtId="0" fontId="20" fillId="0" borderId="0" applyNumberFormat="0" applyFill="0" applyBorder="0" applyAlignment="0" applyProtection="0"/>
  </cellStyleXfs>
  <cellXfs count="54">
    <xf numFmtId="0" fontId="0" fillId="0" borderId="0" xfId="0"/>
    <xf numFmtId="0" fontId="3" fillId="0" borderId="0" xfId="0" applyFont="1" applyBorder="1" applyAlignment="1">
      <alignment horizontal="right"/>
    </xf>
    <xf numFmtId="0" fontId="3" fillId="0" borderId="10" xfId="0" applyFont="1" applyBorder="1" applyAlignment="1">
      <alignment horizontal="right"/>
    </xf>
    <xf numFmtId="0" fontId="4" fillId="0" borderId="11" xfId="0" applyFont="1" applyBorder="1" applyAlignment="1">
      <alignment wrapText="1"/>
    </xf>
    <xf numFmtId="0" fontId="3" fillId="0" borderId="0" xfId="0" applyFont="1" applyFill="1" applyBorder="1" applyAlignment="1">
      <alignment horizontal="left" wrapText="1"/>
    </xf>
    <xf numFmtId="0" fontId="0" fillId="0" borderId="0" xfId="0" applyFill="1" applyBorder="1"/>
    <xf numFmtId="0" fontId="3" fillId="0" borderId="0" xfId="0" applyFont="1" applyFill="1" applyBorder="1" applyAlignment="1">
      <alignment wrapText="1"/>
    </xf>
    <xf numFmtId="165" fontId="3" fillId="0" borderId="0" xfId="0" applyNumberFormat="1" applyFont="1" applyFill="1" applyBorder="1"/>
    <xf numFmtId="167" fontId="3" fillId="0" borderId="0" xfId="0" applyNumberFormat="1" applyFont="1" applyFill="1" applyBorder="1"/>
    <xf numFmtId="0" fontId="7" fillId="0" borderId="0" xfId="0" applyFont="1" applyFill="1" applyBorder="1" applyAlignment="1">
      <alignment wrapText="1"/>
    </xf>
    <xf numFmtId="167" fontId="3" fillId="0" borderId="10" xfId="0" applyNumberFormat="1" applyFont="1" applyBorder="1" applyAlignment="1">
      <alignment horizontal="center"/>
    </xf>
    <xf numFmtId="0" fontId="3" fillId="0" borderId="0" xfId="0" applyFont="1" applyBorder="1" applyAlignment="1">
      <alignment horizontal="center" vertical="center" wrapText="1"/>
    </xf>
    <xf numFmtId="168" fontId="4" fillId="0" borderId="11" xfId="39" applyNumberFormat="1" applyFont="1" applyBorder="1" applyAlignment="1">
      <alignment horizontal="right"/>
    </xf>
    <xf numFmtId="0" fontId="0" fillId="0" borderId="0" xfId="0" applyAlignment="1">
      <alignment wrapText="1"/>
    </xf>
    <xf numFmtId="0" fontId="3" fillId="0" borderId="12" xfId="0" applyFont="1" applyBorder="1" applyAlignment="1">
      <alignment horizontal="left" wrapText="1"/>
    </xf>
    <xf numFmtId="0" fontId="3" fillId="0" borderId="0" xfId="0" applyFont="1" applyBorder="1" applyAlignment="1">
      <alignment horizontal="left" wrapText="1"/>
    </xf>
    <xf numFmtId="0" fontId="7" fillId="0" borderId="0" xfId="0" applyFont="1" applyBorder="1" applyAlignment="1">
      <alignment horizontal="left" wrapText="1"/>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10" xfId="0" applyFont="1" applyBorder="1" applyAlignment="1">
      <alignment horizontal="center"/>
    </xf>
    <xf numFmtId="0" fontId="0" fillId="0" borderId="0" xfId="0" applyBorder="1" applyAlignment="1">
      <alignment horizontal="center" wrapText="1"/>
    </xf>
    <xf numFmtId="0" fontId="3" fillId="0" borderId="13" xfId="0" applyFont="1" applyBorder="1" applyAlignment="1">
      <alignment horizontal="center" wrapText="1"/>
    </xf>
    <xf numFmtId="165" fontId="4" fillId="0" borderId="11" xfId="0" applyNumberFormat="1" applyFont="1" applyBorder="1" applyAlignment="1">
      <alignment horizontal="right"/>
    </xf>
    <xf numFmtId="0" fontId="27" fillId="0" borderId="0" xfId="0" applyFont="1" applyBorder="1" applyAlignment="1">
      <alignment wrapText="1"/>
    </xf>
    <xf numFmtId="4" fontId="27" fillId="0" borderId="0" xfId="0" applyNumberFormat="1" applyFont="1" applyBorder="1" applyAlignment="1">
      <alignment horizontal="right"/>
    </xf>
    <xf numFmtId="168" fontId="27" fillId="0" borderId="0" xfId="39" applyNumberFormat="1" applyFont="1" applyBorder="1" applyAlignment="1">
      <alignment horizontal="right"/>
    </xf>
    <xf numFmtId="167" fontId="27" fillId="0" borderId="0" xfId="0" applyNumberFormat="1" applyFont="1" applyBorder="1" applyAlignment="1">
      <alignment horizontal="right"/>
    </xf>
    <xf numFmtId="168" fontId="27" fillId="0" borderId="0" xfId="39" applyNumberFormat="1" applyFont="1" applyFill="1" applyBorder="1" applyAlignment="1">
      <alignment horizontal="right"/>
    </xf>
    <xf numFmtId="0" fontId="27" fillId="0" borderId="14" xfId="0" applyFont="1" applyBorder="1" applyAlignment="1">
      <alignment wrapText="1"/>
    </xf>
    <xf numFmtId="167" fontId="27" fillId="0" borderId="14" xfId="0" applyNumberFormat="1" applyFont="1" applyBorder="1" applyAlignment="1">
      <alignment horizontal="right"/>
    </xf>
    <xf numFmtId="168" fontId="27" fillId="0" borderId="14" xfId="39" applyNumberFormat="1" applyFont="1" applyBorder="1" applyAlignment="1">
      <alignment horizontal="right"/>
    </xf>
    <xf numFmtId="2" fontId="27" fillId="0" borderId="0" xfId="0" applyNumberFormat="1" applyFont="1" applyBorder="1" applyAlignment="1">
      <alignment horizontal="right"/>
    </xf>
    <xf numFmtId="169" fontId="3" fillId="0" borderId="0" xfId="0" applyNumberFormat="1" applyFont="1" applyBorder="1" applyAlignment="1">
      <alignment horizontal="right" vertical="top" wrapText="1"/>
    </xf>
    <xf numFmtId="168" fontId="3" fillId="0" borderId="0" xfId="39" applyNumberFormat="1" applyFont="1" applyBorder="1" applyAlignment="1">
      <alignment horizontal="right" vertical="top" wrapText="1"/>
    </xf>
    <xf numFmtId="167" fontId="3" fillId="0" borderId="0" xfId="0" applyNumberFormat="1" applyFont="1" applyBorder="1" applyAlignment="1">
      <alignment horizontal="right" vertical="top" wrapText="1"/>
    </xf>
    <xf numFmtId="2" fontId="3" fillId="0" borderId="0" xfId="0" applyNumberFormat="1" applyFont="1" applyBorder="1" applyAlignment="1">
      <alignment horizontal="right" vertical="top" wrapText="1"/>
    </xf>
    <xf numFmtId="4" fontId="3" fillId="0" borderId="0" xfId="0" applyNumberFormat="1" applyFont="1" applyBorder="1" applyAlignment="1">
      <alignment horizontal="right" vertical="top" wrapText="1"/>
    </xf>
    <xf numFmtId="167" fontId="7" fillId="0" borderId="0" xfId="0" applyNumberFormat="1" applyFont="1" applyBorder="1" applyAlignment="1">
      <alignment horizontal="right" vertical="top" wrapText="1"/>
    </xf>
    <xf numFmtId="4" fontId="7" fillId="0" borderId="0" xfId="0" applyNumberFormat="1" applyFont="1" applyBorder="1" applyAlignment="1">
      <alignment horizontal="right" vertical="top" wrapText="1"/>
    </xf>
    <xf numFmtId="168" fontId="7" fillId="0" borderId="0" xfId="39" applyNumberFormat="1" applyFont="1" applyBorder="1" applyAlignment="1">
      <alignment horizontal="right" vertical="top" wrapText="1"/>
    </xf>
    <xf numFmtId="0" fontId="4" fillId="0" borderId="0" xfId="0" applyNumberFormat="1" applyFont="1" applyFill="1" applyBorder="1" applyAlignment="1">
      <alignment wrapText="1"/>
    </xf>
    <xf numFmtId="0" fontId="26"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14" xfId="0" applyFont="1" applyBorder="1" applyAlignment="1">
      <alignment horizontal="center" vertical="center" wrapText="1"/>
    </xf>
    <xf numFmtId="0" fontId="0" fillId="0" borderId="14" xfId="0" applyBorder="1" applyAlignment="1">
      <alignment horizontal="center" vertical="center" wrapText="1"/>
    </xf>
    <xf numFmtId="0" fontId="3" fillId="0" borderId="0" xfId="0" applyFont="1" applyBorder="1" applyAlignment="1">
      <alignment horizontal="center" wrapText="1"/>
    </xf>
    <xf numFmtId="0" fontId="0" fillId="0" borderId="10" xfId="0" applyBorder="1" applyAlignment="1">
      <alignment horizontal="center" wrapText="1"/>
    </xf>
    <xf numFmtId="0" fontId="5" fillId="0" borderId="13" xfId="0" applyFont="1" applyFill="1" applyBorder="1" applyAlignment="1">
      <alignment wrapText="1"/>
    </xf>
    <xf numFmtId="0" fontId="6" fillId="0" borderId="13" xfId="0" applyFont="1" applyBorder="1" applyAlignment="1">
      <alignment wrapText="1"/>
    </xf>
    <xf numFmtId="167" fontId="3" fillId="0" borderId="0" xfId="0" applyNumberFormat="1" applyFont="1" applyBorder="1" applyAlignment="1">
      <alignment horizontal="center"/>
    </xf>
    <xf numFmtId="167" fontId="3" fillId="0" borderId="13" xfId="0" applyNumberFormat="1"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39" builtinId="5"/>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2"/>
  <sheetViews>
    <sheetView showGridLines="0" tabSelected="1" zoomScale="95" workbookViewId="0">
      <selection activeCell="H8" sqref="H8"/>
    </sheetView>
  </sheetViews>
  <sheetFormatPr defaultColWidth="11.42578125" defaultRowHeight="12.75"/>
  <cols>
    <col min="1" max="1" width="36.7109375" customWidth="1"/>
    <col min="2" max="6" width="8.7109375" customWidth="1"/>
    <col min="7" max="7" width="6.7109375" customWidth="1"/>
  </cols>
  <sheetData>
    <row r="1" spans="1:7" ht="16.5" customHeight="1">
      <c r="A1" s="44" t="s">
        <v>23</v>
      </c>
      <c r="B1" s="44"/>
      <c r="C1" s="44"/>
      <c r="D1" s="44"/>
      <c r="E1" s="44"/>
      <c r="F1" s="45"/>
      <c r="G1" s="45"/>
    </row>
    <row r="2" spans="1:7" ht="13.5" thickBot="1">
      <c r="A2" s="46" t="s">
        <v>0</v>
      </c>
      <c r="B2" s="47"/>
      <c r="C2" s="47"/>
      <c r="D2" s="47"/>
      <c r="E2" s="47"/>
      <c r="F2" s="47"/>
      <c r="G2" s="47"/>
    </row>
    <row r="3" spans="1:7" ht="12.75" customHeight="1">
      <c r="A3" s="11"/>
      <c r="B3" s="18" t="s">
        <v>14</v>
      </c>
      <c r="C3" s="21" t="s">
        <v>7</v>
      </c>
      <c r="D3" s="21"/>
      <c r="E3" s="20"/>
      <c r="F3" s="53" t="s">
        <v>4</v>
      </c>
      <c r="G3" s="53"/>
    </row>
    <row r="4" spans="1:7" ht="12.75" customHeight="1">
      <c r="A4" s="1"/>
      <c r="B4" s="17" t="s">
        <v>15</v>
      </c>
      <c r="C4" s="17" t="s">
        <v>16</v>
      </c>
      <c r="D4" s="48" t="s">
        <v>19</v>
      </c>
      <c r="E4" s="18" t="s">
        <v>17</v>
      </c>
      <c r="F4" s="52" t="s">
        <v>19</v>
      </c>
      <c r="G4" s="52"/>
    </row>
    <row r="5" spans="1:7" ht="12.75" customHeight="1">
      <c r="A5" s="2"/>
      <c r="B5" s="19" t="s">
        <v>1</v>
      </c>
      <c r="C5" s="19" t="s">
        <v>1</v>
      </c>
      <c r="D5" s="49"/>
      <c r="E5" s="19" t="s">
        <v>2</v>
      </c>
      <c r="F5" s="10" t="s">
        <v>5</v>
      </c>
      <c r="G5" s="10" t="s">
        <v>6</v>
      </c>
    </row>
    <row r="6" spans="1:7" s="13" customFormat="1" ht="25.5" customHeight="1">
      <c r="A6" s="14" t="s">
        <v>10</v>
      </c>
      <c r="B6" s="32">
        <v>146</v>
      </c>
      <c r="C6" s="32">
        <v>60.574048359099201</v>
      </c>
      <c r="D6" s="32">
        <v>156.82</v>
      </c>
      <c r="E6" s="32">
        <v>169.07</v>
      </c>
      <c r="F6" s="32">
        <f t="shared" ref="F6:F12" si="0">E6-D6</f>
        <v>12.25</v>
      </c>
      <c r="G6" s="33">
        <f>IF(D6=0,"N/A  ",F6/D6)</f>
        <v>7.8115036347404673E-2</v>
      </c>
    </row>
    <row r="7" spans="1:7" s="13" customFormat="1" ht="25.5">
      <c r="A7" s="15" t="s">
        <v>11</v>
      </c>
      <c r="B7" s="34">
        <v>174.93</v>
      </c>
      <c r="C7" s="34">
        <v>57.964967192960103</v>
      </c>
      <c r="D7" s="34">
        <v>188</v>
      </c>
      <c r="E7" s="34">
        <v>206.5</v>
      </c>
      <c r="F7" s="35">
        <f t="shared" si="0"/>
        <v>18.5</v>
      </c>
      <c r="G7" s="33">
        <f t="shared" ref="G7:G16" si="1">IF(C7=0,"N/A  ",F7/D7)</f>
        <v>9.8404255319148939E-2</v>
      </c>
    </row>
    <row r="8" spans="1:7" s="13" customFormat="1" ht="24" customHeight="1">
      <c r="A8" s="15" t="s">
        <v>12</v>
      </c>
      <c r="B8" s="34">
        <v>87.21</v>
      </c>
      <c r="C8" s="34">
        <v>45.570087244101899</v>
      </c>
      <c r="D8" s="34">
        <v>94</v>
      </c>
      <c r="E8" s="34">
        <v>103</v>
      </c>
      <c r="F8" s="35">
        <f t="shared" si="0"/>
        <v>9</v>
      </c>
      <c r="G8" s="33">
        <f t="shared" si="1"/>
        <v>9.5744680851063829E-2</v>
      </c>
    </row>
    <row r="9" spans="1:7" s="13" customFormat="1" ht="12.75" customHeight="1">
      <c r="A9" s="4" t="s">
        <v>24</v>
      </c>
      <c r="B9" s="34">
        <v>118.23</v>
      </c>
      <c r="C9" s="34">
        <v>32.178367203838697</v>
      </c>
      <c r="D9" s="34">
        <v>124.11</v>
      </c>
      <c r="E9" s="34">
        <v>138.4</v>
      </c>
      <c r="F9" s="36">
        <f t="shared" si="0"/>
        <v>14.290000000000006</v>
      </c>
      <c r="G9" s="33">
        <f t="shared" si="1"/>
        <v>0.11513979534284108</v>
      </c>
    </row>
    <row r="10" spans="1:7" s="13" customFormat="1" ht="12.75" customHeight="1">
      <c r="A10" s="15" t="s">
        <v>25</v>
      </c>
      <c r="B10" s="34">
        <v>112.12</v>
      </c>
      <c r="C10" s="34">
        <v>54.701140000000002</v>
      </c>
      <c r="D10" s="34">
        <v>152</v>
      </c>
      <c r="E10" s="34">
        <v>177.7</v>
      </c>
      <c r="F10" s="36">
        <f t="shared" si="0"/>
        <v>25.699999999999989</v>
      </c>
      <c r="G10" s="33">
        <f t="shared" si="1"/>
        <v>0.16907894736842097</v>
      </c>
    </row>
    <row r="11" spans="1:7" s="13" customFormat="1">
      <c r="A11" s="16" t="s">
        <v>8</v>
      </c>
      <c r="B11" s="37">
        <v>90.39</v>
      </c>
      <c r="C11" s="37">
        <v>49.91</v>
      </c>
      <c r="D11" s="37">
        <v>125.77</v>
      </c>
      <c r="E11" s="37">
        <v>142.86000000000001</v>
      </c>
      <c r="F11" s="38">
        <f t="shared" si="0"/>
        <v>17.090000000000018</v>
      </c>
      <c r="G11" s="39">
        <f t="shared" si="1"/>
        <v>0.13588296096048358</v>
      </c>
    </row>
    <row r="12" spans="1:7" s="13" customFormat="1" ht="25.5">
      <c r="A12" s="4" t="s">
        <v>13</v>
      </c>
      <c r="B12" s="34">
        <v>26.5</v>
      </c>
      <c r="C12" s="34">
        <v>14</v>
      </c>
      <c r="D12" s="34">
        <v>29</v>
      </c>
      <c r="E12" s="34">
        <v>31</v>
      </c>
      <c r="F12" s="36">
        <f t="shared" si="0"/>
        <v>2</v>
      </c>
      <c r="G12" s="33">
        <f t="shared" si="1"/>
        <v>6.8965517241379309E-2</v>
      </c>
    </row>
    <row r="13" spans="1:7">
      <c r="A13" s="3" t="s">
        <v>9</v>
      </c>
      <c r="B13" s="22">
        <f>SUM(B6+B7+B8+B9+B10+B12)</f>
        <v>664.99</v>
      </c>
      <c r="C13" s="22">
        <f>SUM(C6+C7+C8+C9+C10+C12)</f>
        <v>264.98860999999988</v>
      </c>
      <c r="D13" s="22">
        <f>SUM(D6+D7+D8+D9+D10+D12)</f>
        <v>743.93</v>
      </c>
      <c r="E13" s="22">
        <f>SUM(E6+E7+E8+E9+E10+E12)</f>
        <v>825.67000000000007</v>
      </c>
      <c r="F13" s="22">
        <f>SUM(F6+F7+F8+F9+F10+F12)</f>
        <v>81.739999999999995</v>
      </c>
      <c r="G13" s="12">
        <f t="shared" si="1"/>
        <v>0.10987592918688587</v>
      </c>
    </row>
    <row r="14" spans="1:7">
      <c r="A14" s="23" t="s">
        <v>20</v>
      </c>
      <c r="B14" s="24">
        <v>565.41999999999996</v>
      </c>
      <c r="C14" s="24">
        <v>224.22</v>
      </c>
      <c r="D14" s="31">
        <v>634.25</v>
      </c>
      <c r="E14" s="24">
        <v>703.36</v>
      </c>
      <c r="F14" s="24">
        <f>E14-D14</f>
        <v>69.110000000000014</v>
      </c>
      <c r="G14" s="25">
        <f t="shared" si="1"/>
        <v>0.10896334253054792</v>
      </c>
    </row>
    <row r="15" spans="1:7">
      <c r="A15" s="23" t="s">
        <v>21</v>
      </c>
      <c r="B15" s="26">
        <v>52.17</v>
      </c>
      <c r="C15" s="26">
        <v>30.49</v>
      </c>
      <c r="D15" s="26">
        <v>62.71</v>
      </c>
      <c r="E15" s="26">
        <v>73.989999999999995</v>
      </c>
      <c r="F15" s="26">
        <f>E15-D15</f>
        <v>11.279999999999994</v>
      </c>
      <c r="G15" s="27">
        <f t="shared" si="1"/>
        <v>0.17987561792377602</v>
      </c>
    </row>
    <row r="16" spans="1:7">
      <c r="A16" s="23" t="s">
        <v>22</v>
      </c>
      <c r="B16" s="26">
        <v>31.89</v>
      </c>
      <c r="C16" s="26">
        <v>10.27</v>
      </c>
      <c r="D16" s="26">
        <v>32.83</v>
      </c>
      <c r="E16" s="26">
        <v>33.33</v>
      </c>
      <c r="F16" s="26">
        <f>E16-D16</f>
        <v>0.5</v>
      </c>
      <c r="G16" s="25">
        <f t="shared" si="1"/>
        <v>1.5229972586049346E-2</v>
      </c>
    </row>
    <row r="17" spans="1:8" ht="13.5" thickBot="1">
      <c r="A17" s="28" t="s">
        <v>18</v>
      </c>
      <c r="B17" s="26">
        <v>15.51</v>
      </c>
      <c r="C17" s="26">
        <v>0</v>
      </c>
      <c r="D17" s="26">
        <v>14.14</v>
      </c>
      <c r="E17" s="26">
        <v>14.99</v>
      </c>
      <c r="F17" s="29">
        <f>E17-D17</f>
        <v>0.84999999999999964</v>
      </c>
      <c r="G17" s="30">
        <f>IF(D17=0,"N/A  ",F17/D17)</f>
        <v>6.0113154172560086E-2</v>
      </c>
    </row>
    <row r="18" spans="1:8">
      <c r="A18" s="50" t="s">
        <v>3</v>
      </c>
      <c r="B18" s="51"/>
      <c r="C18" s="51"/>
      <c r="D18" s="51"/>
      <c r="E18" s="51"/>
      <c r="F18" s="5"/>
      <c r="G18" s="5"/>
      <c r="H18" s="5"/>
    </row>
    <row r="19" spans="1:8" ht="24" customHeight="1">
      <c r="A19" s="41" t="s">
        <v>27</v>
      </c>
      <c r="B19" s="42"/>
      <c r="C19" s="42"/>
      <c r="D19" s="42"/>
      <c r="E19" s="42"/>
      <c r="F19" s="43"/>
      <c r="G19" s="43"/>
      <c r="H19" s="5"/>
    </row>
    <row r="20" spans="1:8" ht="27" customHeight="1">
      <c r="A20" s="41" t="s">
        <v>26</v>
      </c>
      <c r="B20" s="42"/>
      <c r="C20" s="42"/>
      <c r="D20" s="42"/>
      <c r="E20" s="42"/>
      <c r="F20" s="43"/>
      <c r="G20" s="43"/>
      <c r="H20" s="5"/>
    </row>
    <row r="21" spans="1:8">
      <c r="A21" s="6"/>
      <c r="B21" s="7"/>
      <c r="C21" s="7"/>
      <c r="D21" s="7"/>
      <c r="E21" s="7"/>
      <c r="F21" s="5"/>
      <c r="G21" s="5"/>
      <c r="H21" s="5"/>
    </row>
    <row r="22" spans="1:8" ht="12.75" customHeight="1">
      <c r="A22" s="40"/>
      <c r="B22" s="8"/>
      <c r="C22" s="8"/>
      <c r="D22" s="8"/>
      <c r="E22" s="8"/>
      <c r="F22" s="5"/>
      <c r="G22" s="5"/>
      <c r="H22" s="5"/>
    </row>
    <row r="23" spans="1:8">
      <c r="A23" s="6"/>
      <c r="B23" s="8"/>
      <c r="C23" s="8"/>
      <c r="D23" s="8"/>
      <c r="E23" s="8"/>
      <c r="F23" s="5"/>
      <c r="G23" s="5"/>
      <c r="H23" s="5"/>
    </row>
    <row r="24" spans="1:8">
      <c r="A24" s="6"/>
      <c r="B24" s="8"/>
      <c r="C24" s="8"/>
      <c r="D24" s="8"/>
      <c r="E24" s="8"/>
      <c r="F24" s="5"/>
      <c r="G24" s="5"/>
      <c r="H24" s="5"/>
    </row>
    <row r="25" spans="1:8">
      <c r="A25" s="9"/>
      <c r="B25" s="8"/>
      <c r="C25" s="8"/>
      <c r="D25" s="8"/>
      <c r="E25" s="8"/>
      <c r="F25" s="5"/>
      <c r="G25" s="5"/>
      <c r="H25" s="5"/>
    </row>
    <row r="26" spans="1:8" ht="15" customHeight="1">
      <c r="A26" s="9"/>
      <c r="B26" s="8"/>
      <c r="C26" s="8"/>
      <c r="D26" s="8"/>
      <c r="E26" s="8"/>
      <c r="F26" s="5"/>
      <c r="G26" s="5"/>
      <c r="H26" s="5"/>
    </row>
    <row r="27" spans="1:8">
      <c r="A27" s="9"/>
      <c r="B27" s="8"/>
      <c r="C27" s="8"/>
      <c r="D27" s="8"/>
      <c r="E27" s="8"/>
      <c r="F27" s="5"/>
      <c r="G27" s="5"/>
      <c r="H27" s="5"/>
    </row>
    <row r="28" spans="1:8">
      <c r="A28" s="9"/>
      <c r="B28" s="8"/>
      <c r="C28" s="8"/>
      <c r="D28" s="8"/>
      <c r="E28" s="8"/>
      <c r="F28" s="5"/>
      <c r="G28" s="5"/>
      <c r="H28" s="5"/>
    </row>
    <row r="29" spans="1:8">
      <c r="A29" s="9"/>
      <c r="B29" s="8"/>
      <c r="C29" s="8"/>
      <c r="D29" s="8"/>
      <c r="E29" s="8"/>
      <c r="F29" s="5"/>
      <c r="G29" s="5"/>
      <c r="H29" s="5"/>
    </row>
    <row r="30" spans="1:8">
      <c r="A30" s="9"/>
      <c r="B30" s="8"/>
      <c r="C30" s="8"/>
      <c r="D30" s="8"/>
      <c r="E30" s="8"/>
      <c r="F30" s="5"/>
      <c r="G30" s="5"/>
      <c r="H30" s="5"/>
    </row>
    <row r="31" spans="1:8">
      <c r="A31" s="6"/>
      <c r="B31" s="8"/>
      <c r="C31" s="8"/>
      <c r="D31" s="8"/>
      <c r="E31" s="8"/>
      <c r="F31" s="5"/>
      <c r="G31" s="5"/>
      <c r="H31" s="5"/>
    </row>
    <row r="32" spans="1:8">
      <c r="A32" s="6"/>
      <c r="B32" s="8"/>
      <c r="C32" s="8"/>
      <c r="D32" s="8"/>
      <c r="E32" s="8"/>
      <c r="F32" s="5"/>
      <c r="G32" s="5"/>
      <c r="H32" s="5"/>
    </row>
    <row r="33" spans="1:8">
      <c r="A33" s="6"/>
      <c r="B33" s="8"/>
      <c r="C33" s="8"/>
      <c r="D33" s="8"/>
      <c r="E33" s="8"/>
      <c r="F33" s="5"/>
      <c r="G33" s="5"/>
      <c r="H33" s="5"/>
    </row>
    <row r="34" spans="1:8">
      <c r="A34" s="9"/>
      <c r="B34" s="8"/>
      <c r="C34" s="8"/>
      <c r="D34" s="8"/>
      <c r="E34" s="8"/>
      <c r="F34" s="5"/>
      <c r="G34" s="5"/>
      <c r="H34" s="5"/>
    </row>
    <row r="35" spans="1:8" ht="12.75" customHeight="1">
      <c r="A35" s="9"/>
      <c r="B35" s="8"/>
      <c r="C35" s="8"/>
      <c r="D35" s="8"/>
      <c r="E35" s="8"/>
      <c r="F35" s="5"/>
      <c r="G35" s="5"/>
      <c r="H35" s="5"/>
    </row>
    <row r="36" spans="1:8">
      <c r="A36" s="6"/>
      <c r="B36" s="8"/>
      <c r="C36" s="8"/>
      <c r="D36" s="8"/>
      <c r="E36" s="8"/>
      <c r="F36" s="5"/>
      <c r="G36" s="5"/>
      <c r="H36" s="5"/>
    </row>
    <row r="37" spans="1:8">
      <c r="A37" s="6"/>
      <c r="B37" s="8"/>
      <c r="C37" s="8"/>
      <c r="D37" s="8"/>
      <c r="E37" s="8"/>
      <c r="F37" s="5"/>
      <c r="G37" s="5"/>
      <c r="H37" s="5"/>
    </row>
    <row r="38" spans="1:8">
      <c r="A38" s="9"/>
      <c r="B38" s="8"/>
      <c r="C38" s="8"/>
      <c r="D38" s="8"/>
      <c r="E38" s="8"/>
      <c r="F38" s="5"/>
      <c r="G38" s="5"/>
      <c r="H38" s="5"/>
    </row>
    <row r="39" spans="1:8">
      <c r="A39" s="9"/>
      <c r="B39" s="8"/>
      <c r="C39" s="8"/>
      <c r="D39" s="8"/>
      <c r="E39" s="8"/>
      <c r="F39" s="5"/>
      <c r="G39" s="5"/>
      <c r="H39" s="5"/>
    </row>
    <row r="40" spans="1:8">
      <c r="A40" s="9"/>
      <c r="B40" s="8"/>
      <c r="C40" s="8"/>
      <c r="D40" s="8"/>
      <c r="E40" s="8"/>
      <c r="F40" s="5"/>
      <c r="G40" s="5"/>
      <c r="H40" s="5"/>
    </row>
    <row r="41" spans="1:8">
      <c r="A41" s="5"/>
      <c r="B41" s="5"/>
      <c r="C41" s="5"/>
      <c r="D41" s="5"/>
      <c r="E41" s="5"/>
      <c r="F41" s="5"/>
      <c r="G41" s="5"/>
      <c r="H41" s="5"/>
    </row>
    <row r="42" spans="1:8">
      <c r="A42" s="5"/>
      <c r="B42" s="5"/>
      <c r="C42" s="5"/>
      <c r="D42" s="5"/>
      <c r="E42" s="5"/>
      <c r="F42" s="5"/>
      <c r="G42" s="5"/>
      <c r="H42" s="5"/>
    </row>
  </sheetData>
  <mergeCells count="8">
    <mergeCell ref="A20:G20"/>
    <mergeCell ref="A1:G1"/>
    <mergeCell ref="A2:G2"/>
    <mergeCell ref="D4:D5"/>
    <mergeCell ref="A19:G19"/>
    <mergeCell ref="A18:E18"/>
    <mergeCell ref="F4:G4"/>
    <mergeCell ref="F3:G3"/>
  </mergeCells>
  <phoneticPr fontId="6" type="noConversion"/>
  <pageMargins left="0.75" right="0.75" top="1" bottom="1" header="0.5" footer="0.5"/>
  <pageSetup orientation="portrait" horizontalDpi="300" verticalDpi="300" r:id="rId1"/>
  <headerFooter alignWithMargins="0"/>
  <ignoredErrors>
    <ignoredError sqref="F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ENG Funding</vt:lpstr>
    </vt:vector>
  </TitlesOfParts>
  <Company>nsf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nsfuser</dc:creator>
  <cp:lastModifiedBy>thiggins</cp:lastModifiedBy>
  <dcterms:created xsi:type="dcterms:W3CDTF">2009-02-27T14:43:18Z</dcterms:created>
  <dcterms:modified xsi:type="dcterms:W3CDTF">2010-01-27T16:10:54Z</dcterms:modified>
</cp:coreProperties>
</file>