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ENG Subactivity Funding" sheetId="1" r:id="rId1"/>
    <sheet name="Data" sheetId="2" r:id="rId2"/>
  </sheets>
  <calcPr calcId="125725"/>
</workbook>
</file>

<file path=xl/calcChain.xml><?xml version="1.0" encoding="utf-8"?>
<calcChain xmlns="http://schemas.openxmlformats.org/spreadsheetml/2006/main">
  <c r="B8" i="2"/>
  <c r="M8"/>
  <c r="L8"/>
  <c r="J8"/>
  <c r="I8"/>
  <c r="H8"/>
  <c r="G8"/>
  <c r="F8"/>
  <c r="E8"/>
  <c r="D8"/>
  <c r="C8"/>
  <c r="K7"/>
  <c r="K6"/>
  <c r="K5"/>
  <c r="K4"/>
  <c r="K3"/>
  <c r="K2"/>
  <c r="K8" s="1"/>
</calcChain>
</file>

<file path=xl/sharedStrings.xml><?xml version="1.0" encoding="utf-8"?>
<sst xmlns="http://schemas.openxmlformats.org/spreadsheetml/2006/main" count="19" uniqueCount="19">
  <si>
    <t>FY02</t>
  </si>
  <si>
    <t>FY03</t>
  </si>
  <si>
    <t>FY04</t>
  </si>
  <si>
    <t>FY05</t>
  </si>
  <si>
    <t>FY06</t>
  </si>
  <si>
    <t>FY07</t>
  </si>
  <si>
    <t>FY08</t>
  </si>
  <si>
    <t>FY09</t>
  </si>
  <si>
    <t>FY09 ARRA</t>
  </si>
  <si>
    <t xml:space="preserve">FY09  </t>
  </si>
  <si>
    <t>FY10</t>
  </si>
  <si>
    <t>FY11</t>
  </si>
  <si>
    <t>CBET</t>
  </si>
  <si>
    <t>CMMI</t>
  </si>
  <si>
    <t>ECCS</t>
  </si>
  <si>
    <t>IIP</t>
  </si>
  <si>
    <t>EEC</t>
  </si>
  <si>
    <t>EFRI</t>
  </si>
  <si>
    <t>Total, ENG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</si>
</sst>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64" fontId="0" fillId="0" borderId="0" xfId="0" applyNumberFormat="1"/>
    <xf numFmtId="2" fontId="0" fillId="0" borderId="0" xfId="0" applyNumberFormat="1" applyAlignment="1">
      <alignment horizontal="right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51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11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ENG Subactivity Funding</a:t>
            </a:r>
          </a:p>
          <a:p>
            <a:pPr>
              <a:defRPr sz="851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11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(Dollars in Millions)</a:t>
            </a:r>
          </a:p>
        </c:rich>
      </c:tx>
      <c:layout>
        <c:manualLayout>
          <c:xMode val="edge"/>
          <c:yMode val="edge"/>
          <c:x val="0.3626365125411955"/>
          <c:y val="6.0226013414989794E-2"/>
        </c:manualLayout>
      </c:layout>
      <c:spPr>
        <a:noFill/>
        <a:ln w="21389">
          <a:noFill/>
        </a:ln>
      </c:spPr>
    </c:title>
    <c:plotArea>
      <c:layout>
        <c:manualLayout>
          <c:layoutTarget val="inner"/>
          <c:xMode val="edge"/>
          <c:yMode val="edge"/>
          <c:x val="0.10384068278805129"/>
          <c:y val="0.23676022200166871"/>
          <c:w val="0.71310648214778061"/>
          <c:h val="0.65347588547365565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CBET</c:v>
                </c:pt>
              </c:strCache>
            </c:strRef>
          </c:tx>
          <c:spPr>
            <a:ln w="10695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(Data!$B$1:$H$1,Data!$K$1:$M$1)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  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(Data!$B$2:$H$2,Data!$K$2:$M$2)</c:f>
              <c:numCache>
                <c:formatCode>General</c:formatCode>
                <c:ptCount val="10"/>
                <c:pt idx="0">
                  <c:v>98.53</c:v>
                </c:pt>
                <c:pt idx="1">
                  <c:v>117.78</c:v>
                </c:pt>
                <c:pt idx="2">
                  <c:v>120.21</c:v>
                </c:pt>
                <c:pt idx="3">
                  <c:v>112.06</c:v>
                </c:pt>
                <c:pt idx="4">
                  <c:v>122.87</c:v>
                </c:pt>
                <c:pt idx="5">
                  <c:v>128.27000000000001</c:v>
                </c:pt>
                <c:pt idx="6">
                  <c:v>132.81</c:v>
                </c:pt>
                <c:pt idx="7">
                  <c:v>206.57</c:v>
                </c:pt>
                <c:pt idx="8">
                  <c:v>160.11000000000001</c:v>
                </c:pt>
                <c:pt idx="9">
                  <c:v>169.07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CMMI</c:v>
                </c:pt>
              </c:strCache>
            </c:strRef>
          </c:tx>
          <c:spPr>
            <a:ln w="10695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(Data!$B$1:$H$1,Data!$K$1:$M$1)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  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(Data!$B$3:$H$3,Data!$K$3:$M$3)</c:f>
              <c:numCache>
                <c:formatCode>General</c:formatCode>
                <c:ptCount val="10"/>
                <c:pt idx="0">
                  <c:v>108.97</c:v>
                </c:pt>
                <c:pt idx="1">
                  <c:v>124.23</c:v>
                </c:pt>
                <c:pt idx="2">
                  <c:v>131.24</c:v>
                </c:pt>
                <c:pt idx="3">
                  <c:v>144.22999999999999</c:v>
                </c:pt>
                <c:pt idx="4">
                  <c:v>150.19</c:v>
                </c:pt>
                <c:pt idx="5">
                  <c:v>157.30000000000001</c:v>
                </c:pt>
                <c:pt idx="6">
                  <c:v>161.11000000000001</c:v>
                </c:pt>
                <c:pt idx="7">
                  <c:v>232.89000000000001</c:v>
                </c:pt>
                <c:pt idx="8">
                  <c:v>191.66</c:v>
                </c:pt>
                <c:pt idx="9">
                  <c:v>206.5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ECCS</c:v>
                </c:pt>
              </c:strCache>
            </c:strRef>
          </c:tx>
          <c:spPr>
            <a:ln w="10695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(Data!$B$1:$H$1,Data!$K$1:$M$1)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  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(Data!$B$4:$H$4,Data!$K$4:$M$4)</c:f>
              <c:numCache>
                <c:formatCode>General</c:formatCode>
                <c:ptCount val="10"/>
                <c:pt idx="0">
                  <c:v>64.75</c:v>
                </c:pt>
                <c:pt idx="1">
                  <c:v>73.05</c:v>
                </c:pt>
                <c:pt idx="2">
                  <c:v>74.61</c:v>
                </c:pt>
                <c:pt idx="3" formatCode="0.00">
                  <c:v>70.790000000000006</c:v>
                </c:pt>
                <c:pt idx="4" formatCode="0.00">
                  <c:v>77.27</c:v>
                </c:pt>
                <c:pt idx="5">
                  <c:v>83.24</c:v>
                </c:pt>
                <c:pt idx="6">
                  <c:v>83.6</c:v>
                </c:pt>
                <c:pt idx="7">
                  <c:v>132.78</c:v>
                </c:pt>
                <c:pt idx="8">
                  <c:v>95.75</c:v>
                </c:pt>
                <c:pt idx="9">
                  <c:v>103</c:v>
                </c:pt>
              </c:numCache>
            </c:numRef>
          </c:val>
        </c:ser>
        <c:ser>
          <c:idx val="5"/>
          <c:order val="3"/>
          <c:tx>
            <c:strRef>
              <c:f>Data!$A$5</c:f>
              <c:strCache>
                <c:ptCount val="1"/>
                <c:pt idx="0">
                  <c:v>IIP</c:v>
                </c:pt>
              </c:strCache>
            </c:strRef>
          </c:tx>
          <c:spPr>
            <a:ln w="10695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(Data!$B$1:$H$1,Data!$K$1:$M$1)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  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(Data!$B$5:$H$5,Data!$K$5:$M$5)</c:f>
              <c:numCache>
                <c:formatCode>0.00</c:formatCode>
                <c:ptCount val="10"/>
                <c:pt idx="0" formatCode="General">
                  <c:v>88.11</c:v>
                </c:pt>
                <c:pt idx="1">
                  <c:v>99.92</c:v>
                </c:pt>
                <c:pt idx="2" formatCode="General">
                  <c:v>103.48</c:v>
                </c:pt>
                <c:pt idx="3" formatCode="General">
                  <c:v>102.75</c:v>
                </c:pt>
                <c:pt idx="4" formatCode="General">
                  <c:v>100.36</c:v>
                </c:pt>
                <c:pt idx="5" formatCode="General">
                  <c:v>120.78</c:v>
                </c:pt>
                <c:pt idx="6" formatCode="General">
                  <c:v>130.72</c:v>
                </c:pt>
                <c:pt idx="7" formatCode="General">
                  <c:v>166.82</c:v>
                </c:pt>
                <c:pt idx="8" formatCode="General">
                  <c:v>156</c:v>
                </c:pt>
                <c:pt idx="9" formatCode="General">
                  <c:v>177.7</c:v>
                </c:pt>
              </c:numCache>
            </c:numRef>
          </c:val>
        </c:ser>
        <c:ser>
          <c:idx val="3"/>
          <c:order val="4"/>
          <c:tx>
            <c:strRef>
              <c:f>Data!$A$6</c:f>
              <c:strCache>
                <c:ptCount val="1"/>
                <c:pt idx="0">
                  <c:v>EEC</c:v>
                </c:pt>
              </c:strCache>
            </c:strRef>
          </c:tx>
          <c:spPr>
            <a:ln w="10695">
              <a:solidFill>
                <a:srgbClr val="800080"/>
              </a:solidFill>
              <a:prstDash val="solid"/>
            </a:ln>
          </c:spPr>
          <c:marker>
            <c:symbol val="x"/>
            <c:size val="2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(Data!$B$1:$H$1,Data!$K$1:$M$1)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  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(Data!$B$6:$H$6,Data!$K$6:$M$6)</c:f>
              <c:numCache>
                <c:formatCode>0.00</c:formatCode>
                <c:ptCount val="10"/>
                <c:pt idx="0" formatCode="General">
                  <c:v>110.47</c:v>
                </c:pt>
                <c:pt idx="1">
                  <c:v>126.72</c:v>
                </c:pt>
                <c:pt idx="2" formatCode="General">
                  <c:v>134.03</c:v>
                </c:pt>
                <c:pt idx="3" formatCode="General">
                  <c:v>127.26</c:v>
                </c:pt>
                <c:pt idx="4" formatCode="General">
                  <c:v>130.22999999999999</c:v>
                </c:pt>
                <c:pt idx="5" formatCode="General">
                  <c:v>115.16</c:v>
                </c:pt>
                <c:pt idx="6" formatCode="General">
                  <c:v>116.02</c:v>
                </c:pt>
                <c:pt idx="7" formatCode="General">
                  <c:v>150.41</c:v>
                </c:pt>
                <c:pt idx="8" formatCode="General">
                  <c:v>132</c:v>
                </c:pt>
                <c:pt idx="9" formatCode="General">
                  <c:v>138.4</c:v>
                </c:pt>
              </c:numCache>
            </c:numRef>
          </c:val>
        </c:ser>
        <c:ser>
          <c:idx val="4"/>
          <c:order val="5"/>
          <c:tx>
            <c:strRef>
              <c:f>Data!$A$7</c:f>
              <c:strCache>
                <c:ptCount val="1"/>
                <c:pt idx="0">
                  <c:v>EFRI</c:v>
                </c:pt>
              </c:strCache>
            </c:strRef>
          </c:tx>
          <c:spPr>
            <a:ln w="10695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(Data!$B$1:$H$1,Data!$K$1:$M$1)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  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(Data!$B$7:$H$7,Data!$K$7:$M$7)</c:f>
              <c:numCache>
                <c:formatCode>General</c:formatCode>
                <c:ptCount val="10"/>
                <c:pt idx="5">
                  <c:v>25.25</c:v>
                </c:pt>
                <c:pt idx="6">
                  <c:v>25.23</c:v>
                </c:pt>
                <c:pt idx="7">
                  <c:v>40.5</c:v>
                </c:pt>
                <c:pt idx="8">
                  <c:v>29</c:v>
                </c:pt>
                <c:pt idx="9">
                  <c:v>31</c:v>
                </c:pt>
              </c:numCache>
            </c:numRef>
          </c:val>
        </c:ser>
        <c:marker val="1"/>
        <c:axId val="79950208"/>
        <c:axId val="79951744"/>
      </c:lineChart>
      <c:catAx>
        <c:axId val="79950208"/>
        <c:scaling>
          <c:orientation val="minMax"/>
        </c:scaling>
        <c:axPos val="b"/>
        <c:numFmt formatCode="General" sourceLinked="1"/>
        <c:tickLblPos val="nextTo"/>
        <c:spPr>
          <a:ln w="2674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11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951744"/>
        <c:crosses val="autoZero"/>
        <c:auto val="1"/>
        <c:lblAlgn val="ctr"/>
        <c:lblOffset val="100"/>
        <c:tickLblSkip val="1"/>
        <c:tickMarkSkip val="1"/>
      </c:catAx>
      <c:valAx>
        <c:axId val="79951744"/>
        <c:scaling>
          <c:orientation val="minMax"/>
          <c:max val="250"/>
        </c:scaling>
        <c:axPos val="l"/>
        <c:majorGridlines>
          <c:spPr>
            <a:ln w="2674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2674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11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950208"/>
        <c:crosses val="autoZero"/>
        <c:crossBetween val="between"/>
        <c:majorUnit val="50"/>
      </c:valAx>
      <c:spPr>
        <a:noFill/>
        <a:ln w="1069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6998337110535"/>
          <c:y val="0.33937365698218647"/>
          <c:w val="0.1401065656266651"/>
          <c:h val="0.42772863285440815"/>
        </c:manualLayout>
      </c:layout>
      <c:spPr>
        <a:solidFill>
          <a:srgbClr val="FFFFFF"/>
        </a:solidFill>
        <a:ln w="2674">
          <a:solidFill>
            <a:srgbClr val="000000"/>
          </a:solidFill>
          <a:prstDash val="solid"/>
        </a:ln>
      </c:spPr>
      <c:txPr>
        <a:bodyPr/>
        <a:lstStyle/>
        <a:p>
          <a:pPr>
            <a:defRPr sz="926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11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171450</xdr:rowOff>
    </xdr:from>
    <xdr:to>
      <xdr:col>8</xdr:col>
      <xdr:colOff>495300</xdr:colOff>
      <xdr:row>17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E2" sqref="E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B14" sqref="B14"/>
    </sheetView>
  </sheetViews>
  <sheetFormatPr defaultRowHeight="15"/>
  <sheetData>
    <row r="1" spans="1:1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</row>
    <row r="2" spans="1:13">
      <c r="A2" t="s">
        <v>12</v>
      </c>
      <c r="B2" s="1">
        <v>98.53</v>
      </c>
      <c r="C2" s="1">
        <v>117.78</v>
      </c>
      <c r="D2" s="1">
        <v>120.21</v>
      </c>
      <c r="E2" s="1">
        <v>112.06</v>
      </c>
      <c r="F2" s="1">
        <v>122.87</v>
      </c>
      <c r="G2" s="1">
        <v>128.27000000000001</v>
      </c>
      <c r="H2" s="1">
        <v>132.81</v>
      </c>
      <c r="I2" s="2">
        <v>146</v>
      </c>
      <c r="J2" s="2">
        <v>60.57</v>
      </c>
      <c r="K2" s="1">
        <f t="shared" ref="K2:K7" si="0">I2+J2</f>
        <v>206.57</v>
      </c>
      <c r="L2" s="1">
        <v>160.11000000000001</v>
      </c>
      <c r="M2" s="1">
        <v>169.07</v>
      </c>
    </row>
    <row r="3" spans="1:13">
      <c r="A3" t="s">
        <v>13</v>
      </c>
      <c r="B3" s="1">
        <v>108.97</v>
      </c>
      <c r="C3" s="1">
        <v>124.23</v>
      </c>
      <c r="D3" s="1">
        <v>131.24</v>
      </c>
      <c r="E3" s="1">
        <v>144.22999999999999</v>
      </c>
      <c r="F3" s="1">
        <v>150.19</v>
      </c>
      <c r="G3" s="1">
        <v>157.30000000000001</v>
      </c>
      <c r="H3" s="1">
        <v>161.11000000000001</v>
      </c>
      <c r="I3" s="2">
        <v>174.93</v>
      </c>
      <c r="J3" s="2">
        <v>57.96</v>
      </c>
      <c r="K3" s="1">
        <f t="shared" si="0"/>
        <v>232.89000000000001</v>
      </c>
      <c r="L3" s="1">
        <v>191.66</v>
      </c>
      <c r="M3" s="1">
        <v>206.5</v>
      </c>
    </row>
    <row r="4" spans="1:13">
      <c r="A4" t="s">
        <v>14</v>
      </c>
      <c r="B4" s="1">
        <v>64.75</v>
      </c>
      <c r="C4" s="1">
        <v>73.05</v>
      </c>
      <c r="D4" s="1">
        <v>74.61</v>
      </c>
      <c r="E4" s="4">
        <v>70.790000000000006</v>
      </c>
      <c r="F4" s="4">
        <v>77.27</v>
      </c>
      <c r="G4" s="1">
        <v>83.24</v>
      </c>
      <c r="H4" s="1">
        <v>83.6</v>
      </c>
      <c r="I4" s="2">
        <v>87.21</v>
      </c>
      <c r="J4" s="2">
        <v>45.57</v>
      </c>
      <c r="K4" s="1">
        <f t="shared" si="0"/>
        <v>132.78</v>
      </c>
      <c r="L4" s="1">
        <v>95.75</v>
      </c>
      <c r="M4" s="1">
        <v>103</v>
      </c>
    </row>
    <row r="5" spans="1:13">
      <c r="A5" t="s">
        <v>15</v>
      </c>
      <c r="B5" s="1">
        <v>88.11</v>
      </c>
      <c r="C5" s="4">
        <v>99.92</v>
      </c>
      <c r="D5" s="1">
        <v>103.48</v>
      </c>
      <c r="E5" s="1">
        <v>102.75</v>
      </c>
      <c r="F5" s="1">
        <v>100.36</v>
      </c>
      <c r="G5" s="1">
        <v>120.78</v>
      </c>
      <c r="H5" s="1">
        <v>130.72</v>
      </c>
      <c r="I5" s="2">
        <v>112.12</v>
      </c>
      <c r="J5" s="2">
        <v>54.7</v>
      </c>
      <c r="K5" s="1">
        <f t="shared" si="0"/>
        <v>166.82</v>
      </c>
      <c r="L5" s="1">
        <v>156</v>
      </c>
      <c r="M5" s="1">
        <v>177.7</v>
      </c>
    </row>
    <row r="6" spans="1:13">
      <c r="A6" t="s">
        <v>16</v>
      </c>
      <c r="B6" s="1">
        <v>110.47</v>
      </c>
      <c r="C6" s="4">
        <v>126.72</v>
      </c>
      <c r="D6" s="1">
        <v>134.03</v>
      </c>
      <c r="E6" s="1">
        <v>127.26</v>
      </c>
      <c r="F6" s="1">
        <v>130.22999999999999</v>
      </c>
      <c r="G6" s="1">
        <v>115.16</v>
      </c>
      <c r="H6" s="1">
        <v>116.02</v>
      </c>
      <c r="I6" s="2">
        <v>118.23</v>
      </c>
      <c r="J6" s="2">
        <v>32.18</v>
      </c>
      <c r="K6" s="1">
        <f t="shared" si="0"/>
        <v>150.41</v>
      </c>
      <c r="L6" s="1">
        <v>132</v>
      </c>
      <c r="M6" s="1">
        <v>138.4</v>
      </c>
    </row>
    <row r="7" spans="1:13">
      <c r="A7" t="s">
        <v>17</v>
      </c>
      <c r="B7" s="1"/>
      <c r="D7" s="1"/>
      <c r="E7" s="4"/>
      <c r="F7" s="4"/>
      <c r="G7" s="1">
        <v>25.25</v>
      </c>
      <c r="H7" s="1">
        <v>25.23</v>
      </c>
      <c r="I7" s="2">
        <v>26.5</v>
      </c>
      <c r="J7" s="2">
        <v>14</v>
      </c>
      <c r="K7" s="1">
        <f t="shared" si="0"/>
        <v>40.5</v>
      </c>
      <c r="L7" s="1">
        <v>29</v>
      </c>
      <c r="M7" s="1">
        <v>31</v>
      </c>
    </row>
    <row r="8" spans="1:13">
      <c r="A8" t="s">
        <v>18</v>
      </c>
      <c r="B8" s="3">
        <f t="shared" ref="B8" si="1">SUM(B2:B7)</f>
        <v>470.83000000000004</v>
      </c>
      <c r="C8" s="3">
        <f t="shared" ref="C8:M8" si="2">SUM(C2:C7)</f>
        <v>541.70000000000005</v>
      </c>
      <c r="D8" s="3">
        <f t="shared" si="2"/>
        <v>563.57000000000005</v>
      </c>
      <c r="E8" s="3">
        <f t="shared" si="2"/>
        <v>557.09</v>
      </c>
      <c r="F8" s="3">
        <f t="shared" si="2"/>
        <v>580.91999999999996</v>
      </c>
      <c r="G8" s="3">
        <f t="shared" si="2"/>
        <v>630</v>
      </c>
      <c r="H8" s="3">
        <f t="shared" si="2"/>
        <v>649.49</v>
      </c>
      <c r="I8" s="5">
        <f t="shared" si="2"/>
        <v>664.99</v>
      </c>
      <c r="J8" s="5">
        <f t="shared" si="2"/>
        <v>264.98</v>
      </c>
      <c r="K8" s="5">
        <f t="shared" si="2"/>
        <v>929.96999999999991</v>
      </c>
      <c r="L8" s="3">
        <f t="shared" si="2"/>
        <v>764.52</v>
      </c>
      <c r="M8" s="5">
        <f t="shared" si="2"/>
        <v>825.67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 Subactivity Funding</vt:lpstr>
      <vt:lpstr>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thiggins</cp:lastModifiedBy>
  <dcterms:created xsi:type="dcterms:W3CDTF">2010-01-27T16:25:05Z</dcterms:created>
  <dcterms:modified xsi:type="dcterms:W3CDTF">2010-01-27T16:34:22Z</dcterms:modified>
</cp:coreProperties>
</file>