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heckCompatibility="1" autoCompressPictures="0"/>
  <bookViews>
    <workbookView xWindow="0" yWindow="0" windowWidth="34680" windowHeight="13080"/>
  </bookViews>
  <sheets>
    <sheet name="GEO Subactivity Funding Chart" sheetId="2" r:id="rId1"/>
    <sheet name="Subactivitiy funding data" sheetId="1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6" i="1"/>
  <c r="O6"/>
  <c r="M6"/>
  <c r="L6"/>
  <c r="K6"/>
  <c r="J6"/>
  <c r="I6"/>
  <c r="H6"/>
  <c r="G6"/>
  <c r="F6"/>
  <c r="E6"/>
  <c r="D6"/>
  <c r="C6"/>
  <c r="B6"/>
  <c r="N5"/>
  <c r="N4"/>
  <c r="N3"/>
  <c r="N6" s="1"/>
</calcChain>
</file>

<file path=xl/sharedStrings.xml><?xml version="1.0" encoding="utf-8"?>
<sst xmlns="http://schemas.openxmlformats.org/spreadsheetml/2006/main" count="20" uniqueCount="20">
  <si>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</si>
  <si>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</si>
  <si>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</si>
  <si>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</si>
  <si>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</si>
  <si>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</si>
  <si>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</si>
  <si>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</si>
  <si>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</si>
  <si>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</si>
  <si>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</si>
  <si>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</si>
  <si>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</si>
  <si>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EAR</t>
  </si>
  <si>
    <t>ICER</t>
  </si>
  <si>
    <t>OCE</t>
  </si>
  <si>
    <t>Total,GEO</t>
  </si>
  <si>
    <t>AGS</t>
  </si>
  <si>
    <t>FY10</t>
  </si>
  <si>
    <t>FY11</t>
    <phoneticPr fontId="0" type="noConversion"/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</si>
</sst>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"/>
  </numFmts>
  <fonts count="2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38" fontId="0" fillId="0" borderId="1" xfId="0" applyNumberFormat="1" applyBorder="1"/>
    <xf numFmtId="8" fontId="0" fillId="0" borderId="0" xfId="0" applyNumberFormat="1" applyBorder="1"/>
    <xf numFmtId="2" fontId="0" fillId="0" borderId="0" xfId="0" applyNumberFormat="1"/>
    <xf numFmtId="164" fontId="1" fillId="0" borderId="0" xfId="0" applyNumberFormat="1" applyFont="1" applyBorder="1"/>
    <xf numFmtId="38" fontId="0" fillId="0" borderId="2" xfId="0" applyNumberFormat="1" applyBorder="1"/>
    <xf numFmtId="8" fontId="0" fillId="0" borderId="3" xfId="0" applyNumberFormat="1" applyBorder="1"/>
    <xf numFmtId="164" fontId="1" fillId="0" borderId="3" xfId="0" applyNumberFormat="1" applyFont="1" applyBorder="1"/>
    <xf numFmtId="165" fontId="0" fillId="0" borderId="0" xfId="0" applyNumberFormat="1"/>
    <xf numFmtId="8" fontId="0" fillId="0" borderId="0" xfId="0" applyNumberFormat="1"/>
    <xf numFmtId="164" fontId="1" fillId="0" borderId="0" xfId="0" applyNumberFormat="1" applyFont="1" applyFill="1" applyBorder="1"/>
    <xf numFmtId="2" fontId="0" fillId="0" borderId="3" xfId="0" applyNumberFormat="1" applyBorder="1"/>
    <xf numFmtId="164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GEO Subactivity Funding</a:t>
            </a:r>
            <a:endParaRPr lang="en-US" sz="1400" baseline="0">
              <a:latin typeface="Times New Roman" pitchFamily="18" charset="0"/>
              <a:cs typeface="Times New Roman" pitchFamily="18" charset="0"/>
            </a:endParaRP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200" b="0" baseline="0">
                <a:latin typeface="Times New Roman" pitchFamily="18" charset="0"/>
                <a:cs typeface="Times New Roman" pitchFamily="18" charset="0"/>
              </a:rPr>
              <a:t>(Dollars in Millions)</a:t>
            </a:r>
            <a:endParaRPr lang="en-US" sz="1200" b="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7.4420908654023898E-2"/>
          <c:y val="0.11303889645373275"/>
          <c:w val="0.80074729851790105"/>
          <c:h val="0.80555542399305369"/>
        </c:manualLayout>
      </c:layout>
      <c:lineChart>
        <c:grouping val="standard"/>
        <c:ser>
          <c:idx val="0"/>
          <c:order val="0"/>
          <c:tx>
            <c:strRef>
              <c:f>'Subactivitiy funding data'!$A$2</c:f>
              <c:strCache>
                <c:ptCount val="1"/>
                <c:pt idx="0">
                  <c:v>AGS</c:v>
                </c:pt>
              </c:strCache>
            </c:strRef>
          </c:tx>
          <c:cat>
            <c:strRef>
              <c:f>'Subactivitiy funding data'!$B$1:$P$1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'Subactivitiy funding data'!$B$2:$P$2</c:f>
              <c:numCache>
                <c:formatCode>"$"#,##0.00_);[Red]\("$"#,##0.00\)</c:formatCode>
                <c:ptCount val="10"/>
                <c:pt idx="0">
                  <c:v>186.46418345884075</c:v>
                </c:pt>
                <c:pt idx="1">
                  <c:v>214.00763371917895</c:v>
                </c:pt>
                <c:pt idx="2">
                  <c:v>220.04210250010757</c:v>
                </c:pt>
                <c:pt idx="3" formatCode="0.00">
                  <c:v>215.32</c:v>
                </c:pt>
                <c:pt idx="4" formatCode="0.00">
                  <c:v>216.09</c:v>
                </c:pt>
                <c:pt idx="5" formatCode="#,##0.00;\-#,##0.00;&quot;-&quot;??">
                  <c:v>227.44</c:v>
                </c:pt>
                <c:pt idx="6" formatCode="#,##0.00;\-#,##0.00;&quot;-&quot;??">
                  <c:v>230.03</c:v>
                </c:pt>
                <c:pt idx="7" formatCode="#,##0.00;\-#,##0.00;&quot;-&quot;??">
                  <c:v>313.74</c:v>
                </c:pt>
                <c:pt idx="8" formatCode="#,##0.00;\-#,##0.00;&quot;-&quot;??">
                  <c:v>259.8</c:v>
                </c:pt>
                <c:pt idx="9" formatCode="#,##0.00;\-#,##0.00;&quot;-&quot;??">
                  <c:v>280.8</c:v>
                </c:pt>
              </c:numCache>
            </c:numRef>
          </c:val>
        </c:ser>
        <c:ser>
          <c:idx val="1"/>
          <c:order val="1"/>
          <c:tx>
            <c:strRef>
              <c:f>'Subactivitiy funding data'!$A$3</c:f>
              <c:strCache>
                <c:ptCount val="1"/>
                <c:pt idx="0">
                  <c:v>EAR</c:v>
                </c:pt>
              </c:strCache>
            </c:strRef>
          </c:tx>
          <c:cat>
            <c:strRef>
              <c:f>'Subactivitiy funding data'!$B$1:$P$1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'Subactivitiy funding data'!$B$3:$P$3</c:f>
              <c:numCache>
                <c:formatCode>"$"#,##0.00_);[Red]\("$"#,##0.00\)</c:formatCode>
                <c:ptCount val="10"/>
                <c:pt idx="0">
                  <c:v>115.93959311502216</c:v>
                </c:pt>
                <c:pt idx="1">
                  <c:v>135.34409311932529</c:v>
                </c:pt>
                <c:pt idx="2">
                  <c:v>139.93466285124146</c:v>
                </c:pt>
                <c:pt idx="3" formatCode="0.00">
                  <c:v>136.94999999999999</c:v>
                </c:pt>
                <c:pt idx="4" formatCode="0.00">
                  <c:v>140.12</c:v>
                </c:pt>
                <c:pt idx="5" formatCode="#,##0.00;\-#,##0.00;&quot;-&quot;??">
                  <c:v>152.83000000000001</c:v>
                </c:pt>
                <c:pt idx="6" formatCode="#,##0.00;\-#,##0.00;&quot;-&quot;??">
                  <c:v>157.82</c:v>
                </c:pt>
                <c:pt idx="7" formatCode="#,##0.00;\-#,##0.00;&quot;-&quot;??">
                  <c:v>256.23</c:v>
                </c:pt>
                <c:pt idx="8" formatCode="#,##0.00;\-#,##0.00;&quot;-&quot;??">
                  <c:v>183</c:v>
                </c:pt>
                <c:pt idx="9" formatCode="#,##0.00;\-#,##0.00;&quot;-&quot;??">
                  <c:v>199</c:v>
                </c:pt>
              </c:numCache>
            </c:numRef>
          </c:val>
        </c:ser>
        <c:ser>
          <c:idx val="2"/>
          <c:order val="2"/>
          <c:tx>
            <c:strRef>
              <c:f>'Subactivitiy funding data'!$A$4</c:f>
              <c:strCache>
                <c:ptCount val="1"/>
                <c:pt idx="0">
                  <c:v>ICER</c:v>
                </c:pt>
              </c:strCache>
            </c:strRef>
          </c:tx>
          <c:cat>
            <c:strRef>
              <c:f>'Subactivitiy funding data'!$B$1:$P$1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'Subactivitiy funding data'!$B$4:$P$4</c:f>
              <c:numCache>
                <c:formatCode>"$"#,##0.00_);[Red]\("$"#,##0.00\)</c:formatCode>
                <c:ptCount val="10"/>
                <c:pt idx="0">
                  <c:v>47.309201061434074</c:v>
                </c:pt>
                <c:pt idx="1">
                  <c:v>53.725035644104018</c:v>
                </c:pt>
                <c:pt idx="2">
                  <c:v>55.37044781043361</c:v>
                </c:pt>
                <c:pt idx="3" formatCode="0.00">
                  <c:v>54.11</c:v>
                </c:pt>
                <c:pt idx="4" formatCode="0.00">
                  <c:v>58.37</c:v>
                </c:pt>
                <c:pt idx="5" formatCode="#,##0.00;\-#,##0.00;&quot;-&quot;??">
                  <c:v>56.82</c:v>
                </c:pt>
                <c:pt idx="6" formatCode="#,##0.00;\-#,##0.00;&quot;-&quot;??">
                  <c:v>56.96</c:v>
                </c:pt>
                <c:pt idx="7" formatCode="#,##0.00;\-#,##0.00;&quot;-&quot;??">
                  <c:v>141.05000000000001</c:v>
                </c:pt>
                <c:pt idx="8" formatCode="#,##0.00;\-#,##0.00;&quot;-&quot;??">
                  <c:v>97.92</c:v>
                </c:pt>
                <c:pt idx="9" formatCode="#,##0.00;\-#,##0.00;&quot;-&quot;??">
                  <c:v>97.6</c:v>
                </c:pt>
              </c:numCache>
            </c:numRef>
          </c:val>
        </c:ser>
        <c:ser>
          <c:idx val="3"/>
          <c:order val="3"/>
          <c:tx>
            <c:strRef>
              <c:f>'Subactivitiy funding data'!$A$5</c:f>
              <c:strCache>
                <c:ptCount val="1"/>
                <c:pt idx="0">
                  <c:v>OCE</c:v>
                </c:pt>
              </c:strCache>
            </c:strRef>
          </c:tx>
          <c:cat>
            <c:strRef>
              <c:f>'Subactivitiy funding data'!$B$1:$P$1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'Subactivitiy funding data'!$B$5:$P$5</c:f>
              <c:numCache>
                <c:formatCode>"$"#,##0.00_);[Red]\("$"#,##0.00\)</c:formatCode>
                <c:ptCount val="10"/>
                <c:pt idx="0">
                  <c:v>259.83342236470298</c:v>
                </c:pt>
                <c:pt idx="1">
                  <c:v>289.13323751739176</c:v>
                </c:pt>
                <c:pt idx="2">
                  <c:v>298.06278683821739</c:v>
                </c:pt>
                <c:pt idx="3" formatCode="0.00">
                  <c:v>290.79000000000002</c:v>
                </c:pt>
                <c:pt idx="4" formatCode="0.00">
                  <c:v>288.25</c:v>
                </c:pt>
                <c:pt idx="5" formatCode="#,##0.00;\-#,##0.00;&quot;-&quot;??">
                  <c:v>308.76</c:v>
                </c:pt>
                <c:pt idx="6" formatCode="#,##0.00;\-#,##0.00;&quot;-&quot;??">
                  <c:v>313.06</c:v>
                </c:pt>
                <c:pt idx="7" formatCode="#,##0.00;\-#,##0.00;&quot;-&quot;??">
                  <c:v>444.51</c:v>
                </c:pt>
                <c:pt idx="8" formatCode="#,##0.00;\-#,##0.00;&quot;-&quot;??">
                  <c:v>348.92</c:v>
                </c:pt>
                <c:pt idx="9" formatCode="#,##0.00;\-#,##0.00;&quot;-&quot;??">
                  <c:v>377.89</c:v>
                </c:pt>
              </c:numCache>
            </c:numRef>
          </c:val>
        </c:ser>
        <c:marker val="1"/>
        <c:axId val="98782592"/>
        <c:axId val="98788480"/>
      </c:lineChart>
      <c:catAx>
        <c:axId val="98782592"/>
        <c:scaling>
          <c:orientation val="minMax"/>
        </c:scaling>
        <c:axPos val="b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8788480"/>
        <c:crosses val="autoZero"/>
        <c:auto val="1"/>
        <c:lblAlgn val="ctr"/>
        <c:lblOffset val="100"/>
      </c:catAx>
      <c:valAx>
        <c:axId val="98788480"/>
        <c:scaling>
          <c:orientation val="minMax"/>
        </c:scaling>
        <c:axPos val="l"/>
        <c:majorGridlines/>
        <c:numFmt formatCode="&quot;$&quot;#,##0_);[Red]\(&quot;$&quot;#,##0\)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878259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9968670719717536"/>
          <c:y val="0.38505226358341665"/>
          <c:w val="7.6908168169119689E-2"/>
          <c:h val="0.2171136502674008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5278" y="0"/>
    <xdr:ext cx="8809331" cy="631472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H24" sqref="H24"/>
    </sheetView>
  </sheetViews>
  <sheetFormatPr defaultColWidth="8.85546875" defaultRowHeight="12.75"/>
  <cols>
    <col min="1" max="1" width="9.7109375" bestFit="1" customWidth="1"/>
    <col min="2" max="6" width="0" hidden="1" customWidth="1"/>
    <col min="8" max="11" width="9.28515625" bestFit="1" customWidth="1"/>
    <col min="12" max="12" width="9.42578125" bestFit="1" customWidth="1"/>
    <col min="13" max="13" width="9.28515625" bestFit="1" customWidth="1"/>
    <col min="14" max="14" width="9.7109375" bestFit="1" customWidth="1"/>
    <col min="15" max="15" width="9.42578125" bestFit="1" customWidth="1"/>
    <col min="16" max="16" width="10.7109375" customWidth="1"/>
  </cols>
  <sheetData>
    <row r="1" spans="1:1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18</v>
      </c>
      <c r="P1" s="1" t="s">
        <v>19</v>
      </c>
    </row>
    <row r="2" spans="1:16">
      <c r="A2" s="2" t="s">
        <v>17</v>
      </c>
      <c r="B2" s="3">
        <v>138.57436042858987</v>
      </c>
      <c r="C2" s="3">
        <v>136.19552730324025</v>
      </c>
      <c r="D2" s="3">
        <v>152.6993003141271</v>
      </c>
      <c r="E2" s="3">
        <v>152.25763544042343</v>
      </c>
      <c r="F2" s="3">
        <v>174.39710400619649</v>
      </c>
      <c r="G2" s="3">
        <v>186.46418345884075</v>
      </c>
      <c r="H2" s="3">
        <v>214.00763371917895</v>
      </c>
      <c r="I2" s="3">
        <v>220.04210250010757</v>
      </c>
      <c r="J2" s="4">
        <v>215.32</v>
      </c>
      <c r="K2" s="4">
        <v>216.09</v>
      </c>
      <c r="L2" s="5">
        <v>227.44</v>
      </c>
      <c r="M2" s="5">
        <v>230.03</v>
      </c>
      <c r="N2" s="5">
        <v>313.74</v>
      </c>
      <c r="O2" s="11">
        <v>259.8</v>
      </c>
      <c r="P2" s="11">
        <v>280.8</v>
      </c>
    </row>
    <row r="3" spans="1:16">
      <c r="A3" s="2" t="s">
        <v>13</v>
      </c>
      <c r="B3" s="3">
        <v>86.778799345927098</v>
      </c>
      <c r="C3" s="3">
        <v>84.03864507939241</v>
      </c>
      <c r="D3" s="3">
        <v>90.825525625026899</v>
      </c>
      <c r="E3" s="3">
        <v>93.38971298248633</v>
      </c>
      <c r="F3" s="3">
        <v>106.05458023150739</v>
      </c>
      <c r="G3" s="3">
        <v>115.93959311502216</v>
      </c>
      <c r="H3" s="3">
        <v>135.34409311932529</v>
      </c>
      <c r="I3" s="3">
        <v>139.93466285124146</v>
      </c>
      <c r="J3" s="4">
        <v>136.94999999999999</v>
      </c>
      <c r="K3" s="4">
        <v>140.12</v>
      </c>
      <c r="L3" s="5">
        <v>152.83000000000001</v>
      </c>
      <c r="M3" s="5">
        <v>157.82</v>
      </c>
      <c r="N3" s="5">
        <f>171.01+85.22</f>
        <v>256.23</v>
      </c>
      <c r="O3" s="11">
        <v>183</v>
      </c>
      <c r="P3" s="11">
        <v>199</v>
      </c>
    </row>
    <row r="4" spans="1:16">
      <c r="A4" s="2" t="s">
        <v>14</v>
      </c>
      <c r="B4" s="3">
        <v>34.485743434169571</v>
      </c>
      <c r="C4" s="3">
        <v>33.99662138359367</v>
      </c>
      <c r="D4" s="3">
        <v>37.100939799475015</v>
      </c>
      <c r="E4" s="3">
        <v>37.860002581866695</v>
      </c>
      <c r="F4" s="3">
        <v>43.743127214309268</v>
      </c>
      <c r="G4" s="3">
        <v>47.309201061434074</v>
      </c>
      <c r="H4" s="3">
        <v>53.725035644104018</v>
      </c>
      <c r="I4" s="3">
        <v>55.37044781043361</v>
      </c>
      <c r="J4" s="4">
        <v>54.11</v>
      </c>
      <c r="K4" s="4">
        <v>58.37</v>
      </c>
      <c r="L4" s="5">
        <v>56.82</v>
      </c>
      <c r="M4" s="5">
        <v>56.96</v>
      </c>
      <c r="N4" s="5">
        <f>61.47+79.58</f>
        <v>141.05000000000001</v>
      </c>
      <c r="O4" s="11">
        <v>97.92</v>
      </c>
      <c r="P4" s="11">
        <v>97.6</v>
      </c>
    </row>
    <row r="5" spans="1:16">
      <c r="A5" s="6" t="s">
        <v>15</v>
      </c>
      <c r="B5" s="7">
        <v>184.48609679131346</v>
      </c>
      <c r="C5" s="7">
        <v>183.7922062337737</v>
      </c>
      <c r="D5" s="7">
        <v>197.39423426137097</v>
      </c>
      <c r="E5" s="7">
        <v>204.29264899522354</v>
      </c>
      <c r="F5" s="7">
        <v>239.40518854798682</v>
      </c>
      <c r="G5" s="7">
        <v>259.83342236470298</v>
      </c>
      <c r="H5" s="7">
        <v>289.13323751739176</v>
      </c>
      <c r="I5" s="7">
        <v>298.06278683821739</v>
      </c>
      <c r="J5" s="12">
        <v>290.79000000000002</v>
      </c>
      <c r="K5" s="12">
        <v>288.25</v>
      </c>
      <c r="L5" s="8">
        <v>308.76</v>
      </c>
      <c r="M5" s="8">
        <v>313.06</v>
      </c>
      <c r="N5" s="8">
        <f>330.51+114</f>
        <v>444.51</v>
      </c>
      <c r="O5" s="13">
        <v>348.92</v>
      </c>
      <c r="P5" s="13">
        <v>377.89</v>
      </c>
    </row>
    <row r="6" spans="1:16">
      <c r="A6" t="s">
        <v>16</v>
      </c>
      <c r="B6" s="9">
        <f t="shared" ref="B6:P6" si="0">SUM(B2:B5)</f>
        <v>444.32499999999999</v>
      </c>
      <c r="C6" s="9">
        <f t="shared" si="0"/>
        <v>438.02300000000002</v>
      </c>
      <c r="D6" s="9">
        <f t="shared" si="0"/>
        <v>478.02</v>
      </c>
      <c r="E6" s="9">
        <f t="shared" si="0"/>
        <v>487.8</v>
      </c>
      <c r="F6" s="9">
        <f t="shared" si="0"/>
        <v>563.59999999999991</v>
      </c>
      <c r="G6" s="9">
        <f t="shared" si="0"/>
        <v>609.54639999999995</v>
      </c>
      <c r="H6" s="9">
        <f t="shared" si="0"/>
        <v>692.21</v>
      </c>
      <c r="I6" s="9">
        <f t="shared" si="0"/>
        <v>713.41000000000008</v>
      </c>
      <c r="J6" s="10">
        <f t="shared" si="0"/>
        <v>697.17000000000007</v>
      </c>
      <c r="K6" s="10">
        <f t="shared" si="0"/>
        <v>702.83</v>
      </c>
      <c r="L6" s="10">
        <f t="shared" si="0"/>
        <v>745.84999999999991</v>
      </c>
      <c r="M6" s="10">
        <f t="shared" si="0"/>
        <v>757.87</v>
      </c>
      <c r="N6" s="10">
        <f t="shared" si="0"/>
        <v>1155.53</v>
      </c>
      <c r="O6" s="10">
        <f t="shared" si="0"/>
        <v>889.6400000000001</v>
      </c>
      <c r="P6" s="10">
        <f t="shared" si="0"/>
        <v>955.29</v>
      </c>
    </row>
    <row r="9" spans="1:16">
      <c r="J9" s="4"/>
    </row>
    <row r="10" spans="1:16">
      <c r="J10" s="4"/>
    </row>
    <row r="11" spans="1:16">
      <c r="J11" s="4"/>
    </row>
    <row r="12" spans="1:16">
      <c r="J12" s="4"/>
    </row>
  </sheetData>
  <phoneticPr fontId="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Subactivitiy funding data</vt:lpstr>
      <vt:lpstr>GEO Subactivity Funding Chart</vt:lpstr>
    </vt:vector>
  </TitlesOfParts>
  <Company>Office 2008 Converter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2008 Converter</dc:creator>
  <cp:lastModifiedBy>pamela</cp:lastModifiedBy>
  <dcterms:created xsi:type="dcterms:W3CDTF">2010-01-27T16:41:55Z</dcterms:created>
  <dcterms:modified xsi:type="dcterms:W3CDTF">2010-01-27T16:48:42Z</dcterms:modified>
</cp:coreProperties>
</file>