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4235" windowHeight="7425"/>
  </bookViews>
  <sheets>
    <sheet name="MPS Funding" sheetId="1" r:id="rId1"/>
  </sheets>
  <calcPr calcId="125725"/>
</workbook>
</file>

<file path=xl/calcChain.xml><?xml version="1.0" encoding="utf-8"?>
<calcChain xmlns="http://schemas.openxmlformats.org/spreadsheetml/2006/main">
  <c r="F16" i="1"/>
  <c r="G16" s="1"/>
  <c r="G15"/>
  <c r="F15"/>
  <c r="G14"/>
  <c r="F14"/>
  <c r="G13"/>
  <c r="F13"/>
  <c r="E12"/>
  <c r="D12"/>
  <c r="C12"/>
  <c r="B12"/>
  <c r="G11"/>
  <c r="F11"/>
  <c r="G10"/>
  <c r="F10"/>
  <c r="G9"/>
  <c r="F9"/>
  <c r="G8"/>
  <c r="F8"/>
  <c r="G7"/>
  <c r="F7"/>
  <c r="G6"/>
  <c r="F6"/>
  <c r="F12" s="1"/>
  <c r="G12" l="1"/>
</calcChain>
</file>

<file path=xl/sharedStrings.xml><?xml version="1.0" encoding="utf-8"?>
<sst xmlns="http://schemas.openxmlformats.org/spreadsheetml/2006/main" count="29" uniqueCount="26">
  <si>
    <t>(Dollars in Millions)</t>
  </si>
  <si>
    <t>FY 2010 Estimate</t>
  </si>
  <si>
    <t>FY 2011
Request</t>
  </si>
  <si>
    <t>Change Over</t>
  </si>
  <si>
    <t>FY 2009</t>
  </si>
  <si>
    <t>ARRA</t>
  </si>
  <si>
    <t>Amount</t>
  </si>
  <si>
    <t>Percent</t>
  </si>
  <si>
    <t>Astronomical Sciences</t>
  </si>
  <si>
    <t>Materials Research</t>
  </si>
  <si>
    <t>Mathematical Sciences</t>
  </si>
  <si>
    <t>Physics</t>
  </si>
  <si>
    <t>Office of Multidisciplinary Activities</t>
  </si>
  <si>
    <t>Total, MPS</t>
  </si>
  <si>
    <t xml:space="preserve">Education </t>
  </si>
  <si>
    <t>Totals may not add due to rounding.</t>
  </si>
  <si>
    <t xml:space="preserve"> </t>
  </si>
  <si>
    <t>Mathematical and Physical Sciences (MPS) Funding</t>
  </si>
  <si>
    <r>
      <t>Chemistry</t>
    </r>
    <r>
      <rPr>
        <vertAlign val="superscript"/>
        <sz val="11"/>
        <rFont val="Times New Roman"/>
        <family val="1"/>
      </rPr>
      <t>\1</t>
    </r>
  </si>
  <si>
    <r>
      <t>Research</t>
    </r>
    <r>
      <rPr>
        <i/>
        <sz val="11"/>
        <color indexed="10"/>
        <rFont val="Times New Roman"/>
        <family val="1"/>
      </rPr>
      <t xml:space="preserve"> </t>
    </r>
  </si>
  <si>
    <r>
      <t>Infrastructure</t>
    </r>
    <r>
      <rPr>
        <vertAlign val="superscript"/>
        <sz val="11"/>
        <rFont val="Times New Roman"/>
        <family val="1"/>
      </rPr>
      <t>\1</t>
    </r>
    <r>
      <rPr>
        <sz val="11"/>
        <rFont val="Times New Roman"/>
        <family val="1"/>
      </rPr>
      <t xml:space="preserve"> </t>
    </r>
  </si>
  <si>
    <r>
      <t>Stewardship</t>
    </r>
    <r>
      <rPr>
        <i/>
        <sz val="11"/>
        <color indexed="10"/>
        <rFont val="Times New Roman"/>
        <family val="1"/>
      </rPr>
      <t xml:space="preserve"> </t>
    </r>
  </si>
  <si>
    <r>
      <rPr>
        <vertAlign val="superscript"/>
        <sz val="9"/>
        <rFont val="Times New Roman"/>
        <family val="1"/>
      </rPr>
      <t>\1</t>
    </r>
    <r>
      <rPr>
        <sz val="9"/>
        <rFont val="Times New Roman"/>
        <family val="1"/>
      </rPr>
      <t xml:space="preserve"> $15.0 million of FY 2009 ARRA funding was carried over into FY 2010.</t>
    </r>
  </si>
  <si>
    <t>FY 2009
ARRA
Actual</t>
  </si>
  <si>
    <t>FY 2010
Estimate</t>
  </si>
  <si>
    <t>FY 2009
Omnibus
Actual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</si>
</sst>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7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6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Border="1"/>
    <xf numFmtId="0" fontId="8" fillId="0" borderId="0" xfId="0" applyFont="1" applyFill="1" applyBorder="1" applyAlignment="1">
      <alignment horizontal="left"/>
    </xf>
    <xf numFmtId="41" fontId="8" fillId="0" borderId="0" xfId="0" applyNumberFormat="1" applyFont="1" applyFill="1" applyBorder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/>
    <xf numFmtId="166" fontId="2" fillId="0" borderId="5" xfId="1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41" fontId="8" fillId="0" borderId="0" xfId="0" applyNumberFormat="1" applyFont="1" applyBorder="1"/>
    <xf numFmtId="164" fontId="8" fillId="0" borderId="1" xfId="0" applyNumberFormat="1" applyFont="1" applyBorder="1"/>
    <xf numFmtId="166" fontId="8" fillId="0" borderId="1" xfId="1" applyNumberFormat="1" applyFont="1" applyBorder="1" applyAlignment="1">
      <alignment horizontal="right"/>
    </xf>
    <xf numFmtId="0" fontId="11" fillId="0" borderId="2" xfId="0" applyFont="1" applyFill="1" applyBorder="1" applyAlignment="1">
      <alignment horizontal="justify"/>
    </xf>
    <xf numFmtId="164" fontId="11" fillId="0" borderId="2" xfId="0" applyNumberFormat="1" applyFont="1" applyBorder="1" applyAlignment="1">
      <alignment horizontal="justify"/>
    </xf>
    <xf numFmtId="0" fontId="11" fillId="0" borderId="2" xfId="0" applyFont="1" applyBorder="1" applyAlignment="1">
      <alignment horizontal="justify"/>
    </xf>
    <xf numFmtId="0" fontId="11" fillId="0" borderId="2" xfId="0" applyFont="1" applyBorder="1" applyAlignment="1">
      <alignment horizontal="justify" wrapText="1"/>
    </xf>
    <xf numFmtId="0" fontId="12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A21" sqref="A21"/>
    </sheetView>
  </sheetViews>
  <sheetFormatPr defaultRowHeight="15"/>
  <cols>
    <col min="1" max="1" width="32" bestFit="1" customWidth="1"/>
    <col min="2" max="5" width="10.7109375" customWidth="1"/>
    <col min="6" max="7" width="9.7109375" customWidth="1"/>
  </cols>
  <sheetData>
    <row r="1" spans="1:7" ht="18.75">
      <c r="A1" s="12" t="s">
        <v>17</v>
      </c>
      <c r="B1" s="12"/>
      <c r="C1" s="12"/>
      <c r="D1" s="12"/>
      <c r="E1" s="12"/>
      <c r="F1" s="13"/>
      <c r="G1" s="13"/>
    </row>
    <row r="2" spans="1:7" ht="15.75" thickBot="1">
      <c r="A2" s="9" t="s">
        <v>0</v>
      </c>
      <c r="B2" s="10"/>
      <c r="C2" s="10"/>
      <c r="D2" s="10"/>
      <c r="E2" s="10"/>
      <c r="F2" s="11"/>
      <c r="G2" s="11"/>
    </row>
    <row r="3" spans="1:7">
      <c r="A3" s="14"/>
      <c r="B3" s="15" t="s">
        <v>25</v>
      </c>
      <c r="C3" s="15" t="s">
        <v>23</v>
      </c>
      <c r="D3" s="15" t="s">
        <v>24</v>
      </c>
      <c r="E3" s="15" t="s">
        <v>2</v>
      </c>
      <c r="F3" s="16" t="s">
        <v>3</v>
      </c>
      <c r="G3" s="16"/>
    </row>
    <row r="4" spans="1:7">
      <c r="A4" s="17"/>
      <c r="B4" s="18"/>
      <c r="C4" s="18" t="s">
        <v>4</v>
      </c>
      <c r="D4" s="18" t="s">
        <v>4</v>
      </c>
      <c r="E4" s="19"/>
      <c r="F4" s="20" t="s">
        <v>1</v>
      </c>
      <c r="G4" s="20"/>
    </row>
    <row r="5" spans="1:7">
      <c r="A5" s="21"/>
      <c r="B5" s="22"/>
      <c r="C5" s="22" t="s">
        <v>5</v>
      </c>
      <c r="D5" s="22" t="s">
        <v>5</v>
      </c>
      <c r="E5" s="23"/>
      <c r="F5" s="24" t="s">
        <v>6</v>
      </c>
      <c r="G5" s="24" t="s">
        <v>7</v>
      </c>
    </row>
    <row r="6" spans="1:7">
      <c r="A6" s="25" t="s">
        <v>8</v>
      </c>
      <c r="B6" s="26">
        <v>228.672935</v>
      </c>
      <c r="C6" s="26">
        <v>85.800000000000011</v>
      </c>
      <c r="D6" s="27">
        <v>245.69</v>
      </c>
      <c r="E6" s="27">
        <v>251.77</v>
      </c>
      <c r="F6" s="27">
        <f t="shared" ref="F6:F11" si="0">E6-D6</f>
        <v>6.0800000000000125</v>
      </c>
      <c r="G6" s="28">
        <f t="shared" ref="G6:G12" si="1">IF(D6=0,"N/A  ",F6/D6)</f>
        <v>2.4746631934551722E-2</v>
      </c>
    </row>
    <row r="7" spans="1:7" ht="18">
      <c r="A7" s="29" t="s">
        <v>18</v>
      </c>
      <c r="B7" s="30">
        <v>211.66910200000001</v>
      </c>
      <c r="C7" s="30">
        <v>87.36</v>
      </c>
      <c r="D7" s="31">
        <v>233.73</v>
      </c>
      <c r="E7" s="31">
        <v>247.56</v>
      </c>
      <c r="F7" s="31">
        <f t="shared" si="0"/>
        <v>13.830000000000013</v>
      </c>
      <c r="G7" s="28">
        <f t="shared" si="1"/>
        <v>5.9170838146579439E-2</v>
      </c>
    </row>
    <row r="8" spans="1:7">
      <c r="A8" s="29" t="s">
        <v>9</v>
      </c>
      <c r="B8" s="30">
        <v>282.52277400000003</v>
      </c>
      <c r="C8" s="30">
        <v>108.17</v>
      </c>
      <c r="D8" s="31">
        <v>302.67</v>
      </c>
      <c r="E8" s="31">
        <v>319.37</v>
      </c>
      <c r="F8" s="31">
        <f t="shared" si="0"/>
        <v>16.699999999999989</v>
      </c>
      <c r="G8" s="28">
        <f t="shared" si="1"/>
        <v>5.5175603792909728E-2</v>
      </c>
    </row>
    <row r="9" spans="1:7">
      <c r="A9" s="29" t="s">
        <v>10</v>
      </c>
      <c r="B9" s="30">
        <v>224.839585</v>
      </c>
      <c r="C9" s="30">
        <v>97.34</v>
      </c>
      <c r="D9" s="31">
        <v>241.38</v>
      </c>
      <c r="E9" s="31">
        <v>253.46</v>
      </c>
      <c r="F9" s="31">
        <f t="shared" si="0"/>
        <v>12.080000000000013</v>
      </c>
      <c r="G9" s="28">
        <f t="shared" si="1"/>
        <v>5.0045571298367772E-2</v>
      </c>
    </row>
    <row r="10" spans="1:7">
      <c r="A10" s="32" t="s">
        <v>11</v>
      </c>
      <c r="B10" s="30">
        <v>262.47053499999998</v>
      </c>
      <c r="C10" s="30">
        <v>96.3</v>
      </c>
      <c r="D10" s="31">
        <v>290.04000000000002</v>
      </c>
      <c r="E10" s="31">
        <v>298.19</v>
      </c>
      <c r="F10" s="31">
        <f t="shared" si="0"/>
        <v>8.1499999999999773</v>
      </c>
      <c r="G10" s="28">
        <f t="shared" si="1"/>
        <v>2.8099572472762298E-2</v>
      </c>
    </row>
    <row r="11" spans="1:7">
      <c r="A11" s="32" t="s">
        <v>12</v>
      </c>
      <c r="B11" s="30">
        <v>33.702320999999998</v>
      </c>
      <c r="C11" s="33">
        <v>0</v>
      </c>
      <c r="D11" s="31">
        <v>38.33</v>
      </c>
      <c r="E11" s="31">
        <v>39.56</v>
      </c>
      <c r="F11" s="31">
        <f t="shared" si="0"/>
        <v>1.230000000000004</v>
      </c>
      <c r="G11" s="28">
        <f t="shared" si="1"/>
        <v>3.2089746934516147E-2</v>
      </c>
    </row>
    <row r="12" spans="1:7">
      <c r="A12" s="34" t="s">
        <v>13</v>
      </c>
      <c r="B12" s="35">
        <f>SUM(B6:B11)</f>
        <v>1243.877252</v>
      </c>
      <c r="C12" s="35">
        <f>SUM(C6:C11)</f>
        <v>474.97000000000008</v>
      </c>
      <c r="D12" s="35">
        <f>SUM(D6:D11)</f>
        <v>1351.84</v>
      </c>
      <c r="E12" s="35">
        <f>SUM(E6:E11)</f>
        <v>1409.91</v>
      </c>
      <c r="F12" s="35">
        <f>SUM(F6:F11)</f>
        <v>58.070000000000007</v>
      </c>
      <c r="G12" s="36">
        <f t="shared" si="1"/>
        <v>4.2956267013847797E-2</v>
      </c>
    </row>
    <row r="13" spans="1:7">
      <c r="A13" s="37" t="s">
        <v>19</v>
      </c>
      <c r="B13" s="31">
        <v>840.81959799999993</v>
      </c>
      <c r="C13" s="31">
        <v>357.499866</v>
      </c>
      <c r="D13" s="31">
        <v>911.09</v>
      </c>
      <c r="E13" s="31">
        <v>972.35</v>
      </c>
      <c r="F13" s="31">
        <f>E13-D13</f>
        <v>61.259999999999991</v>
      </c>
      <c r="G13" s="28">
        <f>IF(D13=0,"N/A  ",F13/D13)</f>
        <v>6.723814332283308E-2</v>
      </c>
    </row>
    <row r="14" spans="1:7">
      <c r="A14" s="37" t="s">
        <v>14</v>
      </c>
      <c r="B14" s="31">
        <v>61.681479999999993</v>
      </c>
      <c r="C14" s="31">
        <v>44.707951999999992</v>
      </c>
      <c r="D14" s="31">
        <v>65.539999999999992</v>
      </c>
      <c r="E14" s="31">
        <v>65.010000000000005</v>
      </c>
      <c r="F14" s="31">
        <f>E14-D14</f>
        <v>-0.52999999999998693</v>
      </c>
      <c r="G14" s="28">
        <f>IF(D14=0,"N/A  ",F14/D14)</f>
        <v>-8.0866646322854292E-3</v>
      </c>
    </row>
    <row r="15" spans="1:7" ht="18">
      <c r="A15" s="37" t="s">
        <v>20</v>
      </c>
      <c r="B15" s="31">
        <v>322.57654600000001</v>
      </c>
      <c r="C15" s="31">
        <v>72.764686999999995</v>
      </c>
      <c r="D15" s="31">
        <v>353.72999999999996</v>
      </c>
      <c r="E15" s="31">
        <v>349.1</v>
      </c>
      <c r="F15" s="31">
        <f>E15-D15</f>
        <v>-4.6299999999999386</v>
      </c>
      <c r="G15" s="28">
        <f>IF(D15=0,"N/A  ",F15/D15)</f>
        <v>-1.3089079241229014E-2</v>
      </c>
    </row>
    <row r="16" spans="1:7" ht="15.75" thickBot="1">
      <c r="A16" s="38" t="s">
        <v>21</v>
      </c>
      <c r="B16" s="31">
        <v>18.799627999999998</v>
      </c>
      <c r="C16" s="39">
        <v>0</v>
      </c>
      <c r="D16" s="31">
        <v>21.48</v>
      </c>
      <c r="E16" s="31">
        <v>23.45</v>
      </c>
      <c r="F16" s="40">
        <f>E16-D16</f>
        <v>1.9699999999999989</v>
      </c>
      <c r="G16" s="41">
        <f>IF(D16=0,"N/A  ",F16/D16)</f>
        <v>9.1713221601489703E-2</v>
      </c>
    </row>
    <row r="17" spans="1:8">
      <c r="A17" s="42" t="s">
        <v>15</v>
      </c>
      <c r="B17" s="43" t="s">
        <v>16</v>
      </c>
      <c r="C17" s="43" t="s">
        <v>16</v>
      </c>
      <c r="D17" s="44"/>
      <c r="E17" s="45"/>
      <c r="F17" s="46"/>
      <c r="G17" s="46"/>
      <c r="H17" s="3"/>
    </row>
    <row r="18" spans="1:8">
      <c r="A18" s="47" t="s">
        <v>22</v>
      </c>
      <c r="B18" s="47"/>
      <c r="C18" s="47"/>
      <c r="D18" s="47"/>
      <c r="E18" s="47"/>
      <c r="F18" s="47"/>
      <c r="G18" s="47"/>
      <c r="H18" s="3"/>
    </row>
    <row r="19" spans="1:8">
      <c r="A19" s="4"/>
      <c r="B19" s="5"/>
      <c r="C19" s="5"/>
      <c r="D19" s="5"/>
      <c r="E19" s="5"/>
      <c r="F19" s="6"/>
      <c r="G19" s="3"/>
      <c r="H19" s="3"/>
    </row>
    <row r="20" spans="1:8">
      <c r="A20" s="7"/>
      <c r="B20" s="1"/>
      <c r="C20" s="1"/>
      <c r="D20" s="1"/>
      <c r="E20" s="1"/>
      <c r="F20" s="3"/>
      <c r="G20" s="3"/>
      <c r="H20" s="3"/>
    </row>
    <row r="21" spans="1:8">
      <c r="A21" s="4"/>
      <c r="B21" s="2"/>
      <c r="C21" s="2"/>
      <c r="D21" s="2"/>
      <c r="E21" s="2"/>
      <c r="F21" s="3"/>
      <c r="G21" s="3"/>
      <c r="H21" s="3"/>
    </row>
    <row r="22" spans="1:8">
      <c r="A22" s="7"/>
      <c r="B22" s="2"/>
      <c r="C22" s="2"/>
      <c r="D22" s="2"/>
      <c r="E22" s="2"/>
      <c r="F22" s="3"/>
      <c r="G22" s="3"/>
      <c r="H22" s="3"/>
    </row>
    <row r="23" spans="1:8">
      <c r="A23" s="7"/>
      <c r="B23" s="2"/>
      <c r="C23" s="2"/>
      <c r="D23" s="2"/>
      <c r="E23" s="2"/>
      <c r="F23" s="3"/>
      <c r="G23" s="3"/>
      <c r="H23" s="3"/>
    </row>
    <row r="24" spans="1:8">
      <c r="A24" s="8"/>
      <c r="B24" s="2"/>
      <c r="C24" s="2"/>
      <c r="D24" s="2"/>
      <c r="E24" s="2"/>
      <c r="F24" s="3"/>
      <c r="G24" s="3"/>
      <c r="H24" s="3"/>
    </row>
    <row r="25" spans="1:8">
      <c r="A25" s="8"/>
      <c r="B25" s="2"/>
      <c r="C25" s="2"/>
      <c r="D25" s="2"/>
      <c r="E25" s="2"/>
      <c r="F25" s="3"/>
      <c r="G25" s="3"/>
      <c r="H25" s="3"/>
    </row>
    <row r="26" spans="1:8">
      <c r="A26" s="8"/>
      <c r="B26" s="2"/>
      <c r="C26" s="2"/>
      <c r="D26" s="2"/>
      <c r="E26" s="2"/>
      <c r="F26" s="3"/>
      <c r="G26" s="3"/>
      <c r="H26" s="3"/>
    </row>
    <row r="27" spans="1:8">
      <c r="A27" s="8"/>
      <c r="B27" s="2"/>
      <c r="C27" s="2"/>
      <c r="D27" s="2"/>
      <c r="E27" s="2"/>
      <c r="F27" s="3"/>
      <c r="G27" s="3"/>
      <c r="H27" s="3"/>
    </row>
    <row r="28" spans="1:8">
      <c r="A28" s="8"/>
      <c r="B28" s="2"/>
      <c r="C28" s="2"/>
      <c r="D28" s="2"/>
      <c r="E28" s="2"/>
      <c r="F28" s="3"/>
      <c r="G28" s="3"/>
      <c r="H28" s="3"/>
    </row>
    <row r="29" spans="1:8">
      <c r="A29" s="8"/>
      <c r="B29" s="2"/>
      <c r="C29" s="2"/>
      <c r="D29" s="2"/>
      <c r="E29" s="2"/>
      <c r="F29" s="3"/>
      <c r="G29" s="3"/>
      <c r="H29" s="3"/>
    </row>
    <row r="30" spans="1:8">
      <c r="A30" s="7"/>
      <c r="B30" s="2"/>
      <c r="C30" s="2"/>
      <c r="D30" s="2"/>
      <c r="E30" s="2"/>
      <c r="F30" s="3"/>
      <c r="G30" s="3"/>
      <c r="H30" s="3"/>
    </row>
    <row r="31" spans="1:8">
      <c r="A31" s="7"/>
      <c r="B31" s="2"/>
      <c r="C31" s="2"/>
      <c r="D31" s="2"/>
      <c r="E31" s="2"/>
      <c r="F31" s="3"/>
      <c r="G31" s="3"/>
      <c r="H31" s="3"/>
    </row>
    <row r="32" spans="1:8">
      <c r="A32" s="7"/>
      <c r="B32" s="2"/>
      <c r="C32" s="2"/>
      <c r="D32" s="2"/>
      <c r="E32" s="2"/>
      <c r="F32" s="3"/>
      <c r="G32" s="3"/>
      <c r="H32" s="3"/>
    </row>
    <row r="33" spans="1:8">
      <c r="A33" s="8"/>
      <c r="B33" s="2"/>
      <c r="C33" s="2"/>
      <c r="D33" s="2"/>
      <c r="E33" s="2"/>
      <c r="F33" s="3"/>
      <c r="G33" s="3"/>
      <c r="H33" s="3"/>
    </row>
    <row r="34" spans="1:8">
      <c r="A34" s="8"/>
      <c r="B34" s="2"/>
      <c r="C34" s="2"/>
      <c r="D34" s="2"/>
      <c r="E34" s="2"/>
      <c r="F34" s="3"/>
      <c r="G34" s="3"/>
      <c r="H34" s="3"/>
    </row>
    <row r="35" spans="1:8">
      <c r="A35" s="7"/>
      <c r="B35" s="2"/>
      <c r="C35" s="2"/>
      <c r="D35" s="2"/>
      <c r="E35" s="2"/>
      <c r="F35" s="3"/>
      <c r="G35" s="3"/>
      <c r="H35" s="3"/>
    </row>
    <row r="36" spans="1:8">
      <c r="A36" s="7"/>
      <c r="B36" s="2"/>
      <c r="C36" s="2"/>
      <c r="D36" s="2"/>
      <c r="E36" s="2"/>
      <c r="F36" s="3"/>
      <c r="G36" s="3"/>
      <c r="H36" s="3"/>
    </row>
    <row r="37" spans="1:8">
      <c r="A37" s="8"/>
      <c r="B37" s="2"/>
      <c r="C37" s="2"/>
      <c r="D37" s="2"/>
      <c r="E37" s="2"/>
      <c r="F37" s="3"/>
      <c r="G37" s="3"/>
      <c r="H37" s="3"/>
    </row>
    <row r="38" spans="1:8">
      <c r="A38" s="8"/>
      <c r="B38" s="2"/>
      <c r="C38" s="2"/>
      <c r="D38" s="2"/>
      <c r="E38" s="2"/>
      <c r="F38" s="3"/>
      <c r="G38" s="3"/>
      <c r="H38" s="3"/>
    </row>
    <row r="39" spans="1:8">
      <c r="A39" s="8"/>
      <c r="B39" s="2"/>
      <c r="C39" s="2"/>
      <c r="D39" s="2"/>
      <c r="E39" s="2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</sheetData>
  <mergeCells count="9">
    <mergeCell ref="A18:G18"/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orientation="portrait" horizontalDpi="0" verticalDpi="0" r:id="rId1"/>
  <ignoredErrors>
    <ignoredError sqref="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2010-01-27T13:04:14Z</dcterms:created>
  <dcterms:modified xsi:type="dcterms:W3CDTF">2010-01-27T13:14:31Z</dcterms:modified>
</cp:coreProperties>
</file>