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NSF Homeland Security" sheetId="1" r:id="rId1"/>
  </sheets>
  <calcPr calcId="125725"/>
</workbook>
</file>

<file path=xl/calcChain.xml><?xml version="1.0" encoding="utf-8"?>
<calcChain xmlns="http://schemas.openxmlformats.org/spreadsheetml/2006/main">
  <c r="L68" i="1"/>
  <c r="O68" s="1"/>
  <c r="O67" s="1"/>
  <c r="O66" s="1"/>
  <c r="L65"/>
  <c r="O65" s="1"/>
  <c r="L64"/>
  <c r="O64" s="1"/>
  <c r="L63"/>
  <c r="O63" s="1"/>
  <c r="L62"/>
  <c r="O62" s="1"/>
  <c r="L61"/>
  <c r="O61" s="1"/>
  <c r="L60"/>
  <c r="O60" s="1"/>
  <c r="L59"/>
  <c r="O59" s="1"/>
  <c r="L58"/>
  <c r="O58" s="1"/>
  <c r="L57"/>
  <c r="O57" s="1"/>
  <c r="N67"/>
  <c r="N66" s="1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N56"/>
  <c r="M56"/>
  <c r="M55" s="1"/>
  <c r="K56"/>
  <c r="J56"/>
  <c r="I56"/>
  <c r="H56"/>
  <c r="G56"/>
  <c r="F56"/>
  <c r="E56"/>
  <c r="D56"/>
  <c r="K55"/>
  <c r="J55"/>
  <c r="I55"/>
  <c r="H55"/>
  <c r="G55"/>
  <c r="F55"/>
  <c r="E55"/>
  <c r="D55"/>
  <c r="C56"/>
  <c r="C55" s="1"/>
  <c r="C66"/>
  <c r="C67"/>
  <c r="L54"/>
  <c r="L53" s="1"/>
  <c r="L52" s="1"/>
  <c r="L51"/>
  <c r="O51" s="1"/>
  <c r="L50"/>
  <c r="O50" s="1"/>
  <c r="L49"/>
  <c r="O49" s="1"/>
  <c r="L48"/>
  <c r="O48" s="1"/>
  <c r="L47"/>
  <c r="O47" s="1"/>
  <c r="L46"/>
  <c r="O46" s="1"/>
  <c r="L45"/>
  <c r="O45" s="1"/>
  <c r="L44"/>
  <c r="O44" s="1"/>
  <c r="L43"/>
  <c r="O43" s="1"/>
  <c r="N53"/>
  <c r="M53"/>
  <c r="K53"/>
  <c r="J53"/>
  <c r="I53"/>
  <c r="H53"/>
  <c r="G53"/>
  <c r="F53"/>
  <c r="E53"/>
  <c r="D53"/>
  <c r="N52"/>
  <c r="M52"/>
  <c r="K52"/>
  <c r="J52"/>
  <c r="I52"/>
  <c r="H52"/>
  <c r="G52"/>
  <c r="F52"/>
  <c r="E52"/>
  <c r="D52"/>
  <c r="N42"/>
  <c r="M42"/>
  <c r="K42"/>
  <c r="J42"/>
  <c r="I42"/>
  <c r="H42"/>
  <c r="G42"/>
  <c r="F42"/>
  <c r="E42"/>
  <c r="D42"/>
  <c r="N41"/>
  <c r="M41"/>
  <c r="K41"/>
  <c r="J41"/>
  <c r="I41"/>
  <c r="H41"/>
  <c r="G41"/>
  <c r="F41"/>
  <c r="E41"/>
  <c r="D41"/>
  <c r="C42"/>
  <c r="C52"/>
  <c r="C41" s="1"/>
  <c r="C53"/>
  <c r="L40"/>
  <c r="L39" s="1"/>
  <c r="L38" s="1"/>
  <c r="L37"/>
  <c r="O37" s="1"/>
  <c r="L36"/>
  <c r="O36" s="1"/>
  <c r="L35"/>
  <c r="O35" s="1"/>
  <c r="L34"/>
  <c r="O34" s="1"/>
  <c r="L33"/>
  <c r="O33" s="1"/>
  <c r="L32"/>
  <c r="O32" s="1"/>
  <c r="L31"/>
  <c r="O31" s="1"/>
  <c r="L30"/>
  <c r="O30" s="1"/>
  <c r="L29"/>
  <c r="O29" s="1"/>
  <c r="N39"/>
  <c r="M39"/>
  <c r="K39"/>
  <c r="J39"/>
  <c r="I39"/>
  <c r="H39"/>
  <c r="G39"/>
  <c r="F39"/>
  <c r="E39"/>
  <c r="D39"/>
  <c r="N38"/>
  <c r="M38"/>
  <c r="K38"/>
  <c r="J38"/>
  <c r="I38"/>
  <c r="H38"/>
  <c r="G38"/>
  <c r="F38"/>
  <c r="E38"/>
  <c r="D38"/>
  <c r="N28"/>
  <c r="M28"/>
  <c r="K28"/>
  <c r="J28"/>
  <c r="I28"/>
  <c r="H28"/>
  <c r="G28"/>
  <c r="F28"/>
  <c r="E28"/>
  <c r="D28"/>
  <c r="N27"/>
  <c r="M27"/>
  <c r="K27"/>
  <c r="J27"/>
  <c r="I27"/>
  <c r="H27"/>
  <c r="G27"/>
  <c r="F27"/>
  <c r="E27"/>
  <c r="D27"/>
  <c r="C28"/>
  <c r="C27" s="1"/>
  <c r="C38"/>
  <c r="C39"/>
  <c r="L26"/>
  <c r="O26" s="1"/>
  <c r="L25"/>
  <c r="O25" s="1"/>
  <c r="L24"/>
  <c r="O24" s="1"/>
  <c r="L23"/>
  <c r="O23" s="1"/>
  <c r="N22"/>
  <c r="M22"/>
  <c r="K22"/>
  <c r="J22"/>
  <c r="I22"/>
  <c r="H22"/>
  <c r="G22"/>
  <c r="F22"/>
  <c r="E22"/>
  <c r="D22"/>
  <c r="N21"/>
  <c r="M21"/>
  <c r="K21"/>
  <c r="J21"/>
  <c r="I21"/>
  <c r="H21"/>
  <c r="G21"/>
  <c r="F21"/>
  <c r="E21"/>
  <c r="D21"/>
  <c r="C22"/>
  <c r="C21" s="1"/>
  <c r="L20"/>
  <c r="O20" s="1"/>
  <c r="O19" s="1"/>
  <c r="O18" s="1"/>
  <c r="N19"/>
  <c r="M19"/>
  <c r="M18" s="1"/>
  <c r="M7" s="1"/>
  <c r="L19"/>
  <c r="K19"/>
  <c r="J19"/>
  <c r="I19"/>
  <c r="H19"/>
  <c r="G19"/>
  <c r="F19"/>
  <c r="E19"/>
  <c r="D19"/>
  <c r="N18"/>
  <c r="L18"/>
  <c r="K18"/>
  <c r="J18"/>
  <c r="I18"/>
  <c r="H18"/>
  <c r="G18"/>
  <c r="F18"/>
  <c r="E18"/>
  <c r="D18"/>
  <c r="L17"/>
  <c r="O17" s="1"/>
  <c r="L16"/>
  <c r="O16" s="1"/>
  <c r="L15"/>
  <c r="O15" s="1"/>
  <c r="L14"/>
  <c r="O14" s="1"/>
  <c r="L13"/>
  <c r="O13" s="1"/>
  <c r="L12"/>
  <c r="O12" s="1"/>
  <c r="L11"/>
  <c r="O11" s="1"/>
  <c r="L10"/>
  <c r="O10" s="1"/>
  <c r="L9"/>
  <c r="O9" s="1"/>
  <c r="N8"/>
  <c r="M8"/>
  <c r="K8"/>
  <c r="J8"/>
  <c r="I8"/>
  <c r="I7" s="1"/>
  <c r="H8"/>
  <c r="H7" s="1"/>
  <c r="G8"/>
  <c r="G7" s="1"/>
  <c r="F8"/>
  <c r="F7" s="1"/>
  <c r="E8"/>
  <c r="E7" s="1"/>
  <c r="D8"/>
  <c r="D7" s="1"/>
  <c r="N7"/>
  <c r="K7"/>
  <c r="J7"/>
  <c r="C18"/>
  <c r="C19"/>
  <c r="C8"/>
  <c r="C7" s="1"/>
  <c r="N55" l="1"/>
  <c r="O56"/>
  <c r="O55" s="1"/>
  <c r="L56"/>
  <c r="L55" s="1"/>
  <c r="L42"/>
  <c r="O42"/>
  <c r="L41"/>
  <c r="O54"/>
  <c r="O53" s="1"/>
  <c r="O52" s="1"/>
  <c r="O41" s="1"/>
  <c r="O28"/>
  <c r="L28"/>
  <c r="L27" s="1"/>
  <c r="O40"/>
  <c r="O39" s="1"/>
  <c r="O38" s="1"/>
  <c r="O27" s="1"/>
  <c r="L22"/>
  <c r="L21" s="1"/>
  <c r="O22"/>
  <c r="O21" s="1"/>
  <c r="O8"/>
  <c r="O7" s="1"/>
  <c r="L8"/>
  <c r="L7" s="1"/>
</calcChain>
</file>

<file path=xl/sharedStrings.xml><?xml version="1.0" encoding="utf-8"?>
<sst xmlns="http://schemas.openxmlformats.org/spreadsheetml/2006/main" count="79" uniqueCount="36">
  <si>
    <t>National Science Foundation</t>
  </si>
  <si>
    <t>Homeland Security Activities Summary</t>
  </si>
  <si>
    <t>FY 2011 Request to Congress</t>
  </si>
  <si>
    <t>(Dollars in Millions)</t>
  </si>
  <si>
    <t>BIO</t>
  </si>
  <si>
    <t>CISE</t>
  </si>
  <si>
    <t>ENG</t>
  </si>
  <si>
    <t>GEO</t>
  </si>
  <si>
    <t>MPS</t>
  </si>
  <si>
    <t>SBE</t>
  </si>
  <si>
    <t>OCI</t>
  </si>
  <si>
    <t>OPP</t>
  </si>
  <si>
    <t>IA</t>
  </si>
  <si>
    <t>R&amp;RA</t>
  </si>
  <si>
    <t>EHR</t>
  </si>
  <si>
    <t>AOAM</t>
  </si>
  <si>
    <t>Total, NSF</t>
  </si>
  <si>
    <t>FY 2009 Omnibus Actual</t>
  </si>
  <si>
    <t>Protecting Critical Infrastructure &amp; Key Assets</t>
  </si>
  <si>
    <t>Antarctic Physical Security</t>
  </si>
  <si>
    <t>Counterterrorism</t>
  </si>
  <si>
    <t>Cybersecurity</t>
  </si>
  <si>
    <t>Electronic Commerce</t>
  </si>
  <si>
    <t>Emergency Planning &amp; Response</t>
  </si>
  <si>
    <t>Energy Supply Assurance</t>
  </si>
  <si>
    <t>IT Security</t>
  </si>
  <si>
    <t>Resilient Infrastructure (Risk Mgmt, Modeling, Simul)</t>
  </si>
  <si>
    <t>Scholarships for Service / Cybercorps</t>
  </si>
  <si>
    <t>Defending Against Catastrophic Threats</t>
  </si>
  <si>
    <t>Research to Combat Bioterrorism</t>
  </si>
  <si>
    <t xml:space="preserve">     Microbial Genomics, Analysis &amp; Modeling</t>
  </si>
  <si>
    <t>FY 2009 ARRA Actual</t>
  </si>
  <si>
    <t>FY 2010 Estimate</t>
  </si>
  <si>
    <t xml:space="preserve">  Microbial Genomics, Analysis &amp; Modeling</t>
  </si>
  <si>
    <t>Delta from FY 2010 Estimate
   to FY 2011 Request</t>
  </si>
  <si>
    <t>FY 2011 Request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</si>
</sst>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0_);[Red]\(0.00\)"/>
    <numFmt numFmtId="166" formatCode="#,##0.00;\-#,##0.00;&quot;-&quot;??"/>
  </numFmts>
  <fonts count="13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5" xfId="0" applyFont="1" applyFill="1" applyBorder="1"/>
    <xf numFmtId="0" fontId="0" fillId="2" borderId="6" xfId="0" applyFill="1" applyBorder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165" fontId="3" fillId="0" borderId="9" xfId="0" applyNumberFormat="1" applyFont="1" applyBorder="1" applyProtection="1"/>
    <xf numFmtId="165" fontId="3" fillId="0" borderId="10" xfId="0" applyNumberFormat="1" applyFont="1" applyBorder="1" applyProtection="1"/>
    <xf numFmtId="164" fontId="3" fillId="0" borderId="9" xfId="0" applyNumberFormat="1" applyFont="1" applyFill="1" applyBorder="1"/>
    <xf numFmtId="164" fontId="3" fillId="0" borderId="11" xfId="0" applyNumberFormat="1" applyFont="1" applyFill="1" applyBorder="1"/>
    <xf numFmtId="164" fontId="3" fillId="0" borderId="10" xfId="0" applyNumberFormat="1" applyFont="1" applyFill="1" applyBorder="1"/>
    <xf numFmtId="0" fontId="4" fillId="0" borderId="0" xfId="0" applyFont="1"/>
    <xf numFmtId="0" fontId="5" fillId="0" borderId="11" xfId="0" applyFont="1" applyBorder="1"/>
    <xf numFmtId="165" fontId="6" fillId="0" borderId="10" xfId="0" applyNumberFormat="1" applyFont="1" applyBorder="1" applyProtection="1"/>
    <xf numFmtId="4" fontId="6" fillId="0" borderId="11" xfId="0" applyNumberFormat="1" applyFont="1" applyFill="1" applyBorder="1"/>
    <xf numFmtId="4" fontId="6" fillId="0" borderId="0" xfId="0" applyNumberFormat="1" applyFont="1" applyFill="1" applyBorder="1"/>
    <xf numFmtId="4" fontId="6" fillId="0" borderId="9" xfId="0" applyNumberFormat="1" applyFont="1" applyFill="1" applyBorder="1"/>
    <xf numFmtId="4" fontId="6" fillId="0" borderId="10" xfId="0" applyNumberFormat="1" applyFont="1" applyFill="1" applyBorder="1"/>
    <xf numFmtId="0" fontId="7" fillId="0" borderId="11" xfId="0" applyFont="1" applyBorder="1"/>
    <xf numFmtId="165" fontId="6" fillId="0" borderId="12" xfId="0" applyNumberFormat="1" applyFont="1" applyBorder="1" applyProtection="1"/>
    <xf numFmtId="4" fontId="6" fillId="0" borderId="13" xfId="0" applyNumberFormat="1" applyFont="1" applyFill="1" applyBorder="1"/>
    <xf numFmtId="4" fontId="6" fillId="0" borderId="12" xfId="0" applyNumberFormat="1" applyFont="1" applyFill="1" applyBorder="1"/>
    <xf numFmtId="165" fontId="3" fillId="0" borderId="16" xfId="0" applyNumberFormat="1" applyFont="1" applyBorder="1" applyProtection="1"/>
    <xf numFmtId="164" fontId="3" fillId="0" borderId="0" xfId="0" applyNumberFormat="1" applyFont="1" applyFill="1" applyBorder="1"/>
    <xf numFmtId="0" fontId="8" fillId="0" borderId="11" xfId="0" applyFont="1" applyBorder="1"/>
    <xf numFmtId="165" fontId="9" fillId="0" borderId="12" xfId="0" applyNumberFormat="1" applyFont="1" applyBorder="1" applyProtection="1"/>
    <xf numFmtId="4" fontId="9" fillId="0" borderId="13" xfId="0" applyNumberFormat="1" applyFont="1" applyFill="1" applyBorder="1"/>
    <xf numFmtId="4" fontId="9" fillId="0" borderId="15" xfId="0" applyNumberFormat="1" applyFont="1" applyFill="1" applyBorder="1"/>
    <xf numFmtId="4" fontId="9" fillId="0" borderId="12" xfId="0" applyNumberFormat="1" applyFont="1" applyFill="1" applyBorder="1"/>
    <xf numFmtId="0" fontId="10" fillId="0" borderId="0" xfId="0" applyFont="1"/>
    <xf numFmtId="0" fontId="5" fillId="2" borderId="6" xfId="0" applyFont="1" applyFill="1" applyBorder="1"/>
    <xf numFmtId="0" fontId="5" fillId="0" borderId="17" xfId="0" applyFont="1" applyBorder="1"/>
    <xf numFmtId="165" fontId="9" fillId="0" borderId="18" xfId="0" applyNumberFormat="1" applyFont="1" applyBorder="1" applyProtection="1"/>
    <xf numFmtId="4" fontId="9" fillId="0" borderId="17" xfId="0" applyNumberFormat="1" applyFont="1" applyFill="1" applyBorder="1"/>
    <xf numFmtId="4" fontId="9" fillId="0" borderId="20" xfId="0" applyNumberFormat="1" applyFont="1" applyFill="1" applyBorder="1"/>
    <xf numFmtId="4" fontId="9" fillId="0" borderId="18" xfId="0" applyNumberFormat="1" applyFont="1" applyFill="1" applyBorder="1"/>
    <xf numFmtId="164" fontId="3" fillId="3" borderId="6" xfId="0" applyNumberFormat="1" applyFont="1" applyFill="1" applyBorder="1"/>
    <xf numFmtId="164" fontId="3" fillId="3" borderId="7" xfId="0" applyNumberFormat="1" applyFont="1" applyFill="1" applyBorder="1"/>
    <xf numFmtId="164" fontId="3" fillId="3" borderId="8" xfId="0" applyNumberFormat="1" applyFont="1" applyFill="1" applyBorder="1"/>
    <xf numFmtId="166" fontId="0" fillId="0" borderId="0" xfId="0" applyNumberFormat="1" applyBorder="1" applyAlignment="1">
      <alignment vertical="top"/>
    </xf>
    <xf numFmtId="164" fontId="3" fillId="0" borderId="21" xfId="0" applyNumberFormat="1" applyFont="1" applyFill="1" applyBorder="1"/>
    <xf numFmtId="166" fontId="0" fillId="0" borderId="10" xfId="0" applyNumberFormat="1" applyBorder="1" applyAlignment="1">
      <alignment vertical="top"/>
    </xf>
    <xf numFmtId="166" fontId="12" fillId="0" borderId="0" xfId="0" applyNumberFormat="1" applyFont="1" applyBorder="1" applyAlignment="1">
      <alignment vertical="top"/>
    </xf>
    <xf numFmtId="166" fontId="11" fillId="0" borderId="0" xfId="0" applyNumberFormat="1" applyFont="1" applyBorder="1" applyAlignment="1">
      <alignment vertical="top"/>
    </xf>
    <xf numFmtId="166" fontId="11" fillId="0" borderId="10" xfId="0" applyNumberFormat="1" applyFont="1" applyBorder="1" applyAlignment="1">
      <alignment vertical="top"/>
    </xf>
    <xf numFmtId="166" fontId="11" fillId="0" borderId="13" xfId="0" applyNumberFormat="1" applyFont="1" applyBorder="1" applyAlignment="1">
      <alignment vertical="top"/>
    </xf>
    <xf numFmtId="166" fontId="11" fillId="0" borderId="14" xfId="0" applyNumberFormat="1" applyFont="1" applyBorder="1" applyAlignment="1">
      <alignment vertical="top"/>
    </xf>
    <xf numFmtId="166" fontId="11" fillId="0" borderId="15" xfId="0" applyNumberFormat="1" applyFont="1" applyBorder="1" applyAlignment="1">
      <alignment vertical="top"/>
    </xf>
    <xf numFmtId="166" fontId="11" fillId="0" borderId="12" xfId="0" applyNumberFormat="1" applyFont="1" applyBorder="1" applyAlignment="1">
      <alignment vertical="top"/>
    </xf>
    <xf numFmtId="166" fontId="11" fillId="0" borderId="18" xfId="0" applyNumberFormat="1" applyFont="1" applyBorder="1" applyAlignment="1">
      <alignment vertical="top"/>
    </xf>
    <xf numFmtId="166" fontId="0" fillId="2" borderId="6" xfId="0" applyNumberFormat="1" applyFill="1" applyBorder="1" applyAlignment="1">
      <alignment vertical="top"/>
    </xf>
    <xf numFmtId="166" fontId="0" fillId="2" borderId="8" xfId="0" applyNumberFormat="1" applyFill="1" applyBorder="1" applyAlignment="1">
      <alignment vertical="top"/>
    </xf>
    <xf numFmtId="166" fontId="12" fillId="0" borderId="22" xfId="0" applyNumberFormat="1" applyFont="1" applyBorder="1" applyAlignment="1">
      <alignment vertical="top"/>
    </xf>
    <xf numFmtId="166" fontId="0" fillId="3" borderId="6" xfId="0" applyNumberFormat="1" applyFill="1" applyBorder="1" applyAlignment="1"/>
    <xf numFmtId="166" fontId="0" fillId="0" borderId="21" xfId="0" applyNumberFormat="1" applyBorder="1" applyAlignment="1">
      <alignment vertical="top"/>
    </xf>
    <xf numFmtId="166" fontId="11" fillId="0" borderId="9" xfId="0" applyNumberFormat="1" applyFont="1" applyBorder="1" applyAlignment="1">
      <alignment vertical="top"/>
    </xf>
    <xf numFmtId="166" fontId="11" fillId="0" borderId="19" xfId="0" applyNumberFormat="1" applyFont="1" applyBorder="1" applyAlignment="1">
      <alignment vertical="top"/>
    </xf>
    <xf numFmtId="166" fontId="0" fillId="3" borderId="8" xfId="0" applyNumberFormat="1" applyFill="1" applyBorder="1" applyAlignment="1"/>
    <xf numFmtId="166" fontId="0" fillId="2" borderId="5" xfId="0" applyNumberFormat="1" applyFill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workbookViewId="0">
      <selection activeCell="A2" sqref="A2:O2"/>
    </sheetView>
  </sheetViews>
  <sheetFormatPr defaultRowHeight="15"/>
  <cols>
    <col min="1" max="1" width="2.85546875" customWidth="1"/>
    <col min="2" max="2" width="45.28515625" customWidth="1"/>
    <col min="3" max="3" width="7.28515625" bestFit="1" customWidth="1"/>
    <col min="4" max="5" width="8.42578125" bestFit="1" customWidth="1"/>
    <col min="6" max="8" width="6.140625" bestFit="1" customWidth="1"/>
    <col min="9" max="9" width="6.85546875" bestFit="1" customWidth="1"/>
    <col min="10" max="11" width="6.140625" bestFit="1" customWidth="1"/>
    <col min="12" max="12" width="8.42578125" bestFit="1" customWidth="1"/>
    <col min="13" max="13" width="7.28515625" bestFit="1" customWidth="1"/>
    <col min="14" max="14" width="8" bestFit="1" customWidth="1"/>
    <col min="15" max="15" width="11" bestFit="1" customWidth="1"/>
  </cols>
  <sheetData>
    <row r="1" spans="1:15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7.5" customHeight="1"/>
    <row r="5" spans="1:15" ht="15.75" thickBot="1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75" thickBot="1">
      <c r="C6" s="1" t="s">
        <v>4</v>
      </c>
      <c r="D6" s="2" t="s">
        <v>5</v>
      </c>
      <c r="E6" s="3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4" t="s">
        <v>13</v>
      </c>
      <c r="M6" s="5" t="s">
        <v>14</v>
      </c>
      <c r="N6" s="2" t="s">
        <v>15</v>
      </c>
      <c r="O6" s="4" t="s">
        <v>16</v>
      </c>
    </row>
    <row r="7" spans="1:15">
      <c r="A7" s="6" t="s">
        <v>17</v>
      </c>
      <c r="B7" s="7"/>
      <c r="C7" s="8">
        <f>SUM(C18,C8)</f>
        <v>15</v>
      </c>
      <c r="D7" s="9">
        <f t="shared" ref="D7:O7" si="0">SUM(D18,D8)</f>
        <v>169.8</v>
      </c>
      <c r="E7" s="9">
        <f t="shared" si="0"/>
        <v>160.19999999999999</v>
      </c>
      <c r="F7" s="56">
        <f t="shared" si="0"/>
        <v>0</v>
      </c>
      <c r="G7" s="9">
        <f t="shared" si="0"/>
        <v>4.87</v>
      </c>
      <c r="H7" s="9">
        <f t="shared" si="0"/>
        <v>4.5</v>
      </c>
      <c r="I7" s="9">
        <f t="shared" si="0"/>
        <v>1.02</v>
      </c>
      <c r="J7" s="9">
        <f t="shared" si="0"/>
        <v>2.6799999999999997</v>
      </c>
      <c r="K7" s="9">
        <f t="shared" si="0"/>
        <v>2.8200000000000003</v>
      </c>
      <c r="L7" s="10">
        <f t="shared" si="0"/>
        <v>360.89</v>
      </c>
      <c r="M7" s="8">
        <f t="shared" si="0"/>
        <v>14.880079</v>
      </c>
      <c r="N7" s="11">
        <f t="shared" si="0"/>
        <v>2.63</v>
      </c>
      <c r="O7" s="11">
        <f t="shared" si="0"/>
        <v>378.40007900000001</v>
      </c>
    </row>
    <row r="8" spans="1:15" s="17" customFormat="1">
      <c r="A8" s="12" t="s">
        <v>18</v>
      </c>
      <c r="B8" s="13"/>
      <c r="C8" s="48">
        <f>SUM(C9:C17)</f>
        <v>0</v>
      </c>
      <c r="D8" s="29">
        <f t="shared" ref="D8:O8" si="1">SUM(D9:D17)</f>
        <v>169.8</v>
      </c>
      <c r="E8" s="29">
        <f t="shared" si="1"/>
        <v>160.19999999999999</v>
      </c>
      <c r="F8" s="45">
        <f t="shared" si="1"/>
        <v>0</v>
      </c>
      <c r="G8" s="29">
        <f t="shared" si="1"/>
        <v>4.87</v>
      </c>
      <c r="H8" s="29">
        <f t="shared" si="1"/>
        <v>4.5</v>
      </c>
      <c r="I8" s="29">
        <f t="shared" si="1"/>
        <v>1.02</v>
      </c>
      <c r="J8" s="29">
        <f t="shared" si="1"/>
        <v>2.6799999999999997</v>
      </c>
      <c r="K8" s="29">
        <f t="shared" si="1"/>
        <v>2.8200000000000003</v>
      </c>
      <c r="L8" s="14">
        <f t="shared" si="1"/>
        <v>345.89</v>
      </c>
      <c r="M8" s="15">
        <f t="shared" si="1"/>
        <v>14.880079</v>
      </c>
      <c r="N8" s="46">
        <f t="shared" si="1"/>
        <v>2.63</v>
      </c>
      <c r="O8" s="16">
        <f t="shared" si="1"/>
        <v>363.40007900000001</v>
      </c>
    </row>
    <row r="9" spans="1:15">
      <c r="A9" s="18"/>
      <c r="B9" s="19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21">
        <v>0.28000000000000003</v>
      </c>
      <c r="K9" s="49">
        <v>0</v>
      </c>
      <c r="L9" s="22">
        <f>SUM(C9:K9)</f>
        <v>0.28000000000000003</v>
      </c>
      <c r="M9" s="49">
        <v>0</v>
      </c>
      <c r="N9" s="50">
        <v>0</v>
      </c>
      <c r="O9" s="23">
        <f>SUM(L9:N9)</f>
        <v>0.28000000000000003</v>
      </c>
    </row>
    <row r="10" spans="1:15" s="17" customFormat="1">
      <c r="A10" s="24"/>
      <c r="B10" s="19" t="s">
        <v>20</v>
      </c>
      <c r="C10" s="49">
        <v>0</v>
      </c>
      <c r="D10" s="21">
        <v>27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2">
        <f t="shared" ref="L10:L17" si="2">SUM(C10:K10)</f>
        <v>27</v>
      </c>
      <c r="M10" s="49">
        <v>0</v>
      </c>
      <c r="N10" s="50">
        <v>0</v>
      </c>
      <c r="O10" s="23">
        <f t="shared" ref="O10:O17" si="3">SUM(L10:N10)</f>
        <v>27</v>
      </c>
    </row>
    <row r="11" spans="1:15">
      <c r="A11" s="18"/>
      <c r="B11" s="19" t="s">
        <v>21</v>
      </c>
      <c r="C11" s="49">
        <v>0</v>
      </c>
      <c r="D11" s="21">
        <v>113.5</v>
      </c>
      <c r="E11" s="21">
        <v>3.2</v>
      </c>
      <c r="F11" s="49">
        <v>0</v>
      </c>
      <c r="G11" s="49">
        <v>0</v>
      </c>
      <c r="H11" s="49">
        <v>0</v>
      </c>
      <c r="I11" s="21">
        <v>1.02</v>
      </c>
      <c r="J11" s="49">
        <v>0</v>
      </c>
      <c r="K11" s="21">
        <v>0.2</v>
      </c>
      <c r="L11" s="22">
        <f t="shared" si="2"/>
        <v>117.92</v>
      </c>
      <c r="M11" s="49">
        <v>0</v>
      </c>
      <c r="N11" s="50">
        <v>0</v>
      </c>
      <c r="O11" s="23">
        <f t="shared" si="3"/>
        <v>117.92</v>
      </c>
    </row>
    <row r="12" spans="1:15">
      <c r="A12" s="18"/>
      <c r="B12" s="19" t="s">
        <v>22</v>
      </c>
      <c r="C12" s="49">
        <v>0</v>
      </c>
      <c r="D12" s="21">
        <v>4.5</v>
      </c>
      <c r="E12" s="21">
        <v>3.5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2">
        <f t="shared" si="2"/>
        <v>8</v>
      </c>
      <c r="M12" s="49">
        <v>0</v>
      </c>
      <c r="N12" s="50">
        <v>0</v>
      </c>
      <c r="O12" s="23">
        <f t="shared" si="3"/>
        <v>8</v>
      </c>
    </row>
    <row r="13" spans="1:15">
      <c r="A13" s="18"/>
      <c r="B13" s="19" t="s">
        <v>23</v>
      </c>
      <c r="C13" s="49">
        <v>0</v>
      </c>
      <c r="D13" s="21">
        <v>24.8</v>
      </c>
      <c r="E13" s="21">
        <v>26</v>
      </c>
      <c r="F13" s="49">
        <v>0</v>
      </c>
      <c r="G13" s="21">
        <v>1.97</v>
      </c>
      <c r="H13" s="49">
        <v>0</v>
      </c>
      <c r="I13" s="49">
        <v>0</v>
      </c>
      <c r="J13" s="49">
        <v>0</v>
      </c>
      <c r="K13" s="49">
        <v>0</v>
      </c>
      <c r="L13" s="22">
        <f t="shared" si="2"/>
        <v>52.769999999999996</v>
      </c>
      <c r="M13" s="49">
        <v>0</v>
      </c>
      <c r="N13" s="50">
        <v>0</v>
      </c>
      <c r="O13" s="23">
        <f t="shared" si="3"/>
        <v>52.769999999999996</v>
      </c>
    </row>
    <row r="14" spans="1:15">
      <c r="A14" s="18"/>
      <c r="B14" s="19" t="s">
        <v>24</v>
      </c>
      <c r="C14" s="49">
        <v>0</v>
      </c>
      <c r="D14" s="49">
        <v>0</v>
      </c>
      <c r="E14" s="21">
        <v>29</v>
      </c>
      <c r="F14" s="49">
        <v>0</v>
      </c>
      <c r="G14" s="21">
        <v>1.7</v>
      </c>
      <c r="H14" s="49">
        <v>0</v>
      </c>
      <c r="I14" s="49">
        <v>0</v>
      </c>
      <c r="J14" s="49">
        <v>0</v>
      </c>
      <c r="K14" s="49">
        <v>0</v>
      </c>
      <c r="L14" s="22">
        <f t="shared" si="2"/>
        <v>30.7</v>
      </c>
      <c r="M14" s="49">
        <v>0</v>
      </c>
      <c r="N14" s="50">
        <v>0</v>
      </c>
      <c r="O14" s="23">
        <f t="shared" si="3"/>
        <v>30.7</v>
      </c>
    </row>
    <row r="15" spans="1:15">
      <c r="A15" s="18"/>
      <c r="B15" s="19" t="s">
        <v>25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21">
        <v>2.4</v>
      </c>
      <c r="K15" s="21">
        <v>2.62</v>
      </c>
      <c r="L15" s="22">
        <f t="shared" si="2"/>
        <v>5.0199999999999996</v>
      </c>
      <c r="M15" s="49">
        <v>0</v>
      </c>
      <c r="N15" s="23">
        <v>2.63</v>
      </c>
      <c r="O15" s="23">
        <f t="shared" si="3"/>
        <v>7.6499999999999995</v>
      </c>
    </row>
    <row r="16" spans="1:15">
      <c r="A16" s="18"/>
      <c r="B16" s="19" t="s">
        <v>26</v>
      </c>
      <c r="C16" s="49">
        <v>0</v>
      </c>
      <c r="D16" s="49">
        <v>0</v>
      </c>
      <c r="E16" s="21">
        <v>98.5</v>
      </c>
      <c r="F16" s="49">
        <v>0</v>
      </c>
      <c r="G16" s="21">
        <v>1.2</v>
      </c>
      <c r="H16" s="21">
        <v>4.5</v>
      </c>
      <c r="I16" s="49">
        <v>0</v>
      </c>
      <c r="J16" s="49">
        <v>0</v>
      </c>
      <c r="K16" s="49">
        <v>0</v>
      </c>
      <c r="L16" s="22">
        <f t="shared" si="2"/>
        <v>104.2</v>
      </c>
      <c r="M16" s="49">
        <v>0</v>
      </c>
      <c r="N16" s="50">
        <v>0</v>
      </c>
      <c r="O16" s="23">
        <f t="shared" si="3"/>
        <v>104.2</v>
      </c>
    </row>
    <row r="17" spans="1:15">
      <c r="A17" s="18"/>
      <c r="B17" s="25" t="s">
        <v>27</v>
      </c>
      <c r="C17" s="51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f t="shared" si="2"/>
        <v>0</v>
      </c>
      <c r="M17" s="26">
        <v>14.880079</v>
      </c>
      <c r="N17" s="54">
        <v>0</v>
      </c>
      <c r="O17" s="27">
        <f t="shared" si="3"/>
        <v>14.880079</v>
      </c>
    </row>
    <row r="18" spans="1:15">
      <c r="A18" s="28" t="s">
        <v>28</v>
      </c>
      <c r="B18" s="13"/>
      <c r="C18" s="15">
        <f>SUM(C19)</f>
        <v>15</v>
      </c>
      <c r="D18" s="48">
        <f t="shared" ref="D18:O19" si="4">SUM(D19)</f>
        <v>0</v>
      </c>
      <c r="E18" s="48">
        <f t="shared" si="4"/>
        <v>0</v>
      </c>
      <c r="F18" s="48">
        <f t="shared" si="4"/>
        <v>0</v>
      </c>
      <c r="G18" s="48">
        <f t="shared" si="4"/>
        <v>0</v>
      </c>
      <c r="H18" s="48">
        <f t="shared" si="4"/>
        <v>0</v>
      </c>
      <c r="I18" s="48">
        <f t="shared" si="4"/>
        <v>0</v>
      </c>
      <c r="J18" s="48">
        <f t="shared" si="4"/>
        <v>0</v>
      </c>
      <c r="K18" s="48">
        <f t="shared" si="4"/>
        <v>0</v>
      </c>
      <c r="L18" s="14">
        <f t="shared" si="4"/>
        <v>15</v>
      </c>
      <c r="M18" s="48">
        <f t="shared" si="4"/>
        <v>0</v>
      </c>
      <c r="N18" s="58">
        <f t="shared" si="4"/>
        <v>0</v>
      </c>
      <c r="O18" s="16">
        <f t="shared" si="4"/>
        <v>15</v>
      </c>
    </row>
    <row r="19" spans="1:15" s="17" customFormat="1">
      <c r="A19" s="24"/>
      <c r="B19" s="19" t="s">
        <v>29</v>
      </c>
      <c r="C19" s="20">
        <f>SUM(C20)</f>
        <v>15</v>
      </c>
      <c r="D19" s="49">
        <f t="shared" si="4"/>
        <v>0</v>
      </c>
      <c r="E19" s="49">
        <f t="shared" si="4"/>
        <v>0</v>
      </c>
      <c r="F19" s="49">
        <f t="shared" si="4"/>
        <v>0</v>
      </c>
      <c r="G19" s="49">
        <f t="shared" si="4"/>
        <v>0</v>
      </c>
      <c r="H19" s="49">
        <f t="shared" si="4"/>
        <v>0</v>
      </c>
      <c r="I19" s="49">
        <f t="shared" si="4"/>
        <v>0</v>
      </c>
      <c r="J19" s="49">
        <f t="shared" si="4"/>
        <v>0</v>
      </c>
      <c r="K19" s="49">
        <f t="shared" si="4"/>
        <v>0</v>
      </c>
      <c r="L19" s="22">
        <f t="shared" si="4"/>
        <v>15</v>
      </c>
      <c r="M19" s="49">
        <f t="shared" si="4"/>
        <v>0</v>
      </c>
      <c r="N19" s="50">
        <f t="shared" si="4"/>
        <v>0</v>
      </c>
      <c r="O19" s="23">
        <f t="shared" si="4"/>
        <v>15</v>
      </c>
    </row>
    <row r="20" spans="1:15" s="35" customFormat="1" ht="15.75" thickBot="1">
      <c r="A20" s="30"/>
      <c r="B20" s="31" t="s">
        <v>30</v>
      </c>
      <c r="C20" s="32">
        <v>15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33">
        <f t="shared" ref="L20" si="5">SUM(C20:K20)</f>
        <v>15</v>
      </c>
      <c r="M20" s="49">
        <v>0</v>
      </c>
      <c r="N20" s="55">
        <v>0</v>
      </c>
      <c r="O20" s="34">
        <f t="shared" ref="O20" si="6">SUM(L20:N20)</f>
        <v>15</v>
      </c>
    </row>
    <row r="21" spans="1:15">
      <c r="A21" s="6" t="s">
        <v>31</v>
      </c>
      <c r="B21" s="36"/>
      <c r="C21" s="64">
        <f>SUM(C22)</f>
        <v>0</v>
      </c>
      <c r="D21" s="9">
        <f t="shared" ref="D21:O21" si="7">SUM(D22)</f>
        <v>34</v>
      </c>
      <c r="E21" s="9">
        <f t="shared" si="7"/>
        <v>7</v>
      </c>
      <c r="F21" s="56">
        <f t="shared" si="7"/>
        <v>0</v>
      </c>
      <c r="G21" s="9">
        <f t="shared" si="7"/>
        <v>2.08</v>
      </c>
      <c r="H21" s="56">
        <f t="shared" si="7"/>
        <v>0</v>
      </c>
      <c r="I21" s="56">
        <f t="shared" si="7"/>
        <v>0</v>
      </c>
      <c r="J21" s="56">
        <f t="shared" si="7"/>
        <v>0</v>
      </c>
      <c r="K21" s="56">
        <f t="shared" si="7"/>
        <v>0</v>
      </c>
      <c r="L21" s="10">
        <f t="shared" si="7"/>
        <v>43.08</v>
      </c>
      <c r="M21" s="56">
        <f t="shared" si="7"/>
        <v>0</v>
      </c>
      <c r="N21" s="57">
        <f t="shared" si="7"/>
        <v>0</v>
      </c>
      <c r="O21" s="11">
        <f t="shared" si="7"/>
        <v>43.08</v>
      </c>
    </row>
    <row r="22" spans="1:15">
      <c r="A22" s="12" t="s">
        <v>18</v>
      </c>
      <c r="B22" s="13"/>
      <c r="C22" s="49">
        <f>SUM(C23:C26)</f>
        <v>0</v>
      </c>
      <c r="D22" s="29">
        <f t="shared" ref="D22:O22" si="8">SUM(D23:D26)</f>
        <v>34</v>
      </c>
      <c r="E22" s="29">
        <f t="shared" si="8"/>
        <v>7</v>
      </c>
      <c r="F22" s="45">
        <f t="shared" si="8"/>
        <v>0</v>
      </c>
      <c r="G22" s="29">
        <f t="shared" si="8"/>
        <v>2.08</v>
      </c>
      <c r="H22" s="45">
        <f t="shared" si="8"/>
        <v>0</v>
      </c>
      <c r="I22" s="45">
        <f t="shared" si="8"/>
        <v>0</v>
      </c>
      <c r="J22" s="45">
        <f t="shared" si="8"/>
        <v>0</v>
      </c>
      <c r="K22" s="45">
        <f t="shared" si="8"/>
        <v>0</v>
      </c>
      <c r="L22" s="14">
        <f t="shared" si="8"/>
        <v>43.08</v>
      </c>
      <c r="M22" s="45">
        <f t="shared" si="8"/>
        <v>0</v>
      </c>
      <c r="N22" s="47">
        <f t="shared" si="8"/>
        <v>0</v>
      </c>
      <c r="O22" s="16">
        <f t="shared" si="8"/>
        <v>43.08</v>
      </c>
    </row>
    <row r="23" spans="1:15">
      <c r="A23" s="18"/>
      <c r="B23" s="19" t="s">
        <v>21</v>
      </c>
      <c r="C23" s="49">
        <v>0</v>
      </c>
      <c r="D23" s="21">
        <v>34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22">
        <f t="shared" ref="L23:L26" si="9">SUM(C23:K23)</f>
        <v>34</v>
      </c>
      <c r="M23" s="49">
        <v>0</v>
      </c>
      <c r="N23" s="50">
        <v>0</v>
      </c>
      <c r="O23" s="23">
        <f t="shared" ref="O23:O26" si="10">SUM(L23:N23)</f>
        <v>34</v>
      </c>
    </row>
    <row r="24" spans="1:15">
      <c r="A24" s="18"/>
      <c r="B24" s="19" t="s">
        <v>23</v>
      </c>
      <c r="C24" s="49">
        <v>0</v>
      </c>
      <c r="D24" s="49">
        <v>0</v>
      </c>
      <c r="E24" s="21">
        <v>1</v>
      </c>
      <c r="F24" s="49">
        <v>0</v>
      </c>
      <c r="G24" s="21">
        <v>0.58000000000000007</v>
      </c>
      <c r="H24" s="49">
        <v>0</v>
      </c>
      <c r="I24" s="49">
        <v>0</v>
      </c>
      <c r="J24" s="49">
        <v>0</v>
      </c>
      <c r="K24" s="49">
        <v>0</v>
      </c>
      <c r="L24" s="22">
        <f t="shared" si="9"/>
        <v>1.58</v>
      </c>
      <c r="M24" s="49">
        <v>0</v>
      </c>
      <c r="N24" s="50">
        <v>0</v>
      </c>
      <c r="O24" s="23">
        <f t="shared" si="10"/>
        <v>1.58</v>
      </c>
    </row>
    <row r="25" spans="1:15">
      <c r="A25" s="18"/>
      <c r="B25" s="19" t="s">
        <v>24</v>
      </c>
      <c r="C25" s="49">
        <v>0</v>
      </c>
      <c r="D25" s="49">
        <v>0</v>
      </c>
      <c r="E25" s="21">
        <v>1</v>
      </c>
      <c r="F25" s="49">
        <v>0</v>
      </c>
      <c r="G25" s="21">
        <v>1.2</v>
      </c>
      <c r="H25" s="49">
        <v>0</v>
      </c>
      <c r="I25" s="49">
        <v>0</v>
      </c>
      <c r="J25" s="49">
        <v>0</v>
      </c>
      <c r="K25" s="49">
        <v>0</v>
      </c>
      <c r="L25" s="22">
        <f t="shared" si="9"/>
        <v>2.2000000000000002</v>
      </c>
      <c r="M25" s="49">
        <v>0</v>
      </c>
      <c r="N25" s="50">
        <v>0</v>
      </c>
      <c r="O25" s="23">
        <f t="shared" si="10"/>
        <v>2.2000000000000002</v>
      </c>
    </row>
    <row r="26" spans="1:15" ht="15.75" thickBot="1">
      <c r="A26" s="18"/>
      <c r="B26" s="19" t="s">
        <v>26</v>
      </c>
      <c r="C26" s="49">
        <v>0</v>
      </c>
      <c r="D26" s="49">
        <v>0</v>
      </c>
      <c r="E26" s="21">
        <v>5</v>
      </c>
      <c r="F26" s="49">
        <v>0</v>
      </c>
      <c r="G26" s="21">
        <v>0.3</v>
      </c>
      <c r="H26" s="49">
        <v>0</v>
      </c>
      <c r="I26" s="49">
        <v>0</v>
      </c>
      <c r="J26" s="49">
        <v>0</v>
      </c>
      <c r="K26" s="49">
        <v>0</v>
      </c>
      <c r="L26" s="22">
        <f t="shared" si="9"/>
        <v>5.3</v>
      </c>
      <c r="M26" s="49">
        <v>0</v>
      </c>
      <c r="N26" s="50">
        <v>0</v>
      </c>
      <c r="O26" s="23">
        <f t="shared" si="10"/>
        <v>5.3</v>
      </c>
    </row>
    <row r="27" spans="1:15">
      <c r="A27" s="6" t="s">
        <v>32</v>
      </c>
      <c r="B27" s="36"/>
      <c r="C27" s="8">
        <f>SUM(C38,C28)</f>
        <v>15</v>
      </c>
      <c r="D27" s="9">
        <f t="shared" ref="D27:O27" si="11">SUM(D38,D28)</f>
        <v>179.8</v>
      </c>
      <c r="E27" s="9">
        <f t="shared" si="11"/>
        <v>160.5</v>
      </c>
      <c r="F27" s="56">
        <f t="shared" si="11"/>
        <v>0</v>
      </c>
      <c r="G27" s="9">
        <f t="shared" si="11"/>
        <v>3.8</v>
      </c>
      <c r="H27" s="9">
        <f t="shared" si="11"/>
        <v>4.5</v>
      </c>
      <c r="I27" s="9">
        <f t="shared" si="11"/>
        <v>4</v>
      </c>
      <c r="J27" s="9">
        <f t="shared" si="11"/>
        <v>2.6799999999999997</v>
      </c>
      <c r="K27" s="56">
        <f t="shared" si="11"/>
        <v>0</v>
      </c>
      <c r="L27" s="10">
        <f t="shared" si="11"/>
        <v>370.28000000000003</v>
      </c>
      <c r="M27" s="8">
        <f t="shared" si="11"/>
        <v>15</v>
      </c>
      <c r="N27" s="11">
        <f t="shared" si="11"/>
        <v>4.75</v>
      </c>
      <c r="O27" s="11">
        <f t="shared" si="11"/>
        <v>390.03</v>
      </c>
    </row>
    <row r="28" spans="1:15">
      <c r="A28" s="12" t="s">
        <v>18</v>
      </c>
      <c r="B28" s="13"/>
      <c r="C28" s="45">
        <f>SUM(C29:C37)</f>
        <v>0</v>
      </c>
      <c r="D28" s="29">
        <f t="shared" ref="D28:O28" si="12">SUM(D29:D37)</f>
        <v>179.8</v>
      </c>
      <c r="E28" s="29">
        <f t="shared" si="12"/>
        <v>160.5</v>
      </c>
      <c r="F28" s="45">
        <f t="shared" si="12"/>
        <v>0</v>
      </c>
      <c r="G28" s="29">
        <f t="shared" si="12"/>
        <v>3.8</v>
      </c>
      <c r="H28" s="29">
        <f t="shared" si="12"/>
        <v>4.5</v>
      </c>
      <c r="I28" s="29">
        <f t="shared" si="12"/>
        <v>4</v>
      </c>
      <c r="J28" s="29">
        <f t="shared" si="12"/>
        <v>2.6799999999999997</v>
      </c>
      <c r="K28" s="45">
        <f t="shared" si="12"/>
        <v>0</v>
      </c>
      <c r="L28" s="14">
        <f t="shared" si="12"/>
        <v>355.28000000000003</v>
      </c>
      <c r="M28" s="15">
        <f t="shared" si="12"/>
        <v>15</v>
      </c>
      <c r="N28" s="16">
        <f t="shared" si="12"/>
        <v>4.75</v>
      </c>
      <c r="O28" s="16">
        <f t="shared" si="12"/>
        <v>375.03</v>
      </c>
    </row>
    <row r="29" spans="1:15">
      <c r="A29" s="18"/>
      <c r="B29" s="19" t="s">
        <v>19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21">
        <v>0.28000000000000003</v>
      </c>
      <c r="K29" s="49">
        <v>0</v>
      </c>
      <c r="L29" s="22">
        <f t="shared" ref="L29:L37" si="13">SUM(C29:K29)</f>
        <v>0.28000000000000003</v>
      </c>
      <c r="M29" s="49">
        <v>0</v>
      </c>
      <c r="N29" s="50">
        <v>0</v>
      </c>
      <c r="O29" s="23">
        <f t="shared" ref="O29:O37" si="14">SUM(L29:N29)</f>
        <v>0.28000000000000003</v>
      </c>
    </row>
    <row r="30" spans="1:15">
      <c r="A30" s="24"/>
      <c r="B30" s="19" t="s">
        <v>20</v>
      </c>
      <c r="C30" s="49">
        <v>0</v>
      </c>
      <c r="D30" s="21">
        <v>27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22">
        <f t="shared" si="13"/>
        <v>27</v>
      </c>
      <c r="M30" s="49">
        <v>0</v>
      </c>
      <c r="N30" s="50">
        <v>0</v>
      </c>
      <c r="O30" s="23">
        <f t="shared" si="14"/>
        <v>27</v>
      </c>
    </row>
    <row r="31" spans="1:15">
      <c r="A31" s="18"/>
      <c r="B31" s="19" t="s">
        <v>21</v>
      </c>
      <c r="C31" s="49">
        <v>0</v>
      </c>
      <c r="D31" s="21">
        <v>123.5</v>
      </c>
      <c r="E31" s="21">
        <v>3.2</v>
      </c>
      <c r="F31" s="49">
        <v>0</v>
      </c>
      <c r="G31" s="49">
        <v>0</v>
      </c>
      <c r="H31" s="49">
        <v>0</v>
      </c>
      <c r="I31" s="21">
        <v>4</v>
      </c>
      <c r="J31" s="49">
        <v>0</v>
      </c>
      <c r="K31" s="49">
        <v>0</v>
      </c>
      <c r="L31" s="22">
        <f t="shared" si="13"/>
        <v>130.69999999999999</v>
      </c>
      <c r="M31" s="49">
        <v>0</v>
      </c>
      <c r="N31" s="50">
        <v>0</v>
      </c>
      <c r="O31" s="23">
        <f t="shared" si="14"/>
        <v>130.69999999999999</v>
      </c>
    </row>
    <row r="32" spans="1:15">
      <c r="A32" s="18"/>
      <c r="B32" s="19" t="s">
        <v>22</v>
      </c>
      <c r="C32" s="49">
        <v>0</v>
      </c>
      <c r="D32" s="21">
        <v>4.5</v>
      </c>
      <c r="E32" s="21">
        <v>3.5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22">
        <f t="shared" si="13"/>
        <v>8</v>
      </c>
      <c r="M32" s="49">
        <v>0</v>
      </c>
      <c r="N32" s="50">
        <v>0</v>
      </c>
      <c r="O32" s="23">
        <f t="shared" si="14"/>
        <v>8</v>
      </c>
    </row>
    <row r="33" spans="1:15">
      <c r="A33" s="18"/>
      <c r="B33" s="19" t="s">
        <v>23</v>
      </c>
      <c r="C33" s="49">
        <v>0</v>
      </c>
      <c r="D33" s="21">
        <v>24.8</v>
      </c>
      <c r="E33" s="21">
        <v>26.3</v>
      </c>
      <c r="F33" s="49">
        <v>0</v>
      </c>
      <c r="G33" s="21">
        <v>3.1</v>
      </c>
      <c r="H33" s="49">
        <v>0</v>
      </c>
      <c r="I33" s="49">
        <v>0</v>
      </c>
      <c r="J33" s="49">
        <v>0</v>
      </c>
      <c r="K33" s="49">
        <v>0</v>
      </c>
      <c r="L33" s="22">
        <f t="shared" si="13"/>
        <v>54.2</v>
      </c>
      <c r="M33" s="49">
        <v>0</v>
      </c>
      <c r="N33" s="50">
        <v>0</v>
      </c>
      <c r="O33" s="23">
        <f t="shared" si="14"/>
        <v>54.2</v>
      </c>
    </row>
    <row r="34" spans="1:15">
      <c r="A34" s="18"/>
      <c r="B34" s="19" t="s">
        <v>24</v>
      </c>
      <c r="C34" s="49">
        <v>0</v>
      </c>
      <c r="D34" s="49">
        <v>0</v>
      </c>
      <c r="E34" s="21">
        <v>29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22">
        <f t="shared" si="13"/>
        <v>29</v>
      </c>
      <c r="M34" s="49">
        <v>0</v>
      </c>
      <c r="N34" s="50">
        <v>0</v>
      </c>
      <c r="O34" s="23">
        <f t="shared" si="14"/>
        <v>29</v>
      </c>
    </row>
    <row r="35" spans="1:15">
      <c r="A35" s="18"/>
      <c r="B35" s="19" t="s">
        <v>25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21">
        <v>2.4</v>
      </c>
      <c r="K35" s="49">
        <v>0</v>
      </c>
      <c r="L35" s="22">
        <f t="shared" si="13"/>
        <v>2.4</v>
      </c>
      <c r="M35" s="49">
        <v>0</v>
      </c>
      <c r="N35" s="23">
        <v>4.75</v>
      </c>
      <c r="O35" s="23">
        <f t="shared" si="14"/>
        <v>7.15</v>
      </c>
    </row>
    <row r="36" spans="1:15">
      <c r="A36" s="18"/>
      <c r="B36" s="19" t="s">
        <v>26</v>
      </c>
      <c r="C36" s="49">
        <v>0</v>
      </c>
      <c r="D36" s="49">
        <v>0</v>
      </c>
      <c r="E36" s="21">
        <v>98.5</v>
      </c>
      <c r="F36" s="49">
        <v>0</v>
      </c>
      <c r="G36" s="21">
        <v>0.7</v>
      </c>
      <c r="H36" s="21">
        <v>4.5</v>
      </c>
      <c r="I36" s="49">
        <v>0</v>
      </c>
      <c r="J36" s="49">
        <v>0</v>
      </c>
      <c r="K36" s="49">
        <v>0</v>
      </c>
      <c r="L36" s="22">
        <f t="shared" si="13"/>
        <v>103.7</v>
      </c>
      <c r="M36" s="49">
        <v>0</v>
      </c>
      <c r="N36" s="50">
        <v>0</v>
      </c>
      <c r="O36" s="23">
        <f t="shared" si="14"/>
        <v>103.7</v>
      </c>
    </row>
    <row r="37" spans="1:15">
      <c r="A37" s="18"/>
      <c r="B37" s="25" t="s">
        <v>27</v>
      </c>
      <c r="C37" s="51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4">
        <v>0</v>
      </c>
      <c r="L37" s="53">
        <f t="shared" si="13"/>
        <v>0</v>
      </c>
      <c r="M37" s="26">
        <v>15</v>
      </c>
      <c r="N37" s="50">
        <v>0</v>
      </c>
      <c r="O37" s="27">
        <f t="shared" si="14"/>
        <v>15</v>
      </c>
    </row>
    <row r="38" spans="1:15">
      <c r="A38" s="28" t="s">
        <v>28</v>
      </c>
      <c r="B38" s="13"/>
      <c r="C38" s="15">
        <f>SUM(C39)</f>
        <v>15</v>
      </c>
      <c r="D38" s="48">
        <f t="shared" ref="D38:O39" si="15">SUM(D39)</f>
        <v>0</v>
      </c>
      <c r="E38" s="48">
        <f t="shared" si="15"/>
        <v>0</v>
      </c>
      <c r="F38" s="48">
        <f t="shared" si="15"/>
        <v>0</v>
      </c>
      <c r="G38" s="48">
        <f t="shared" si="15"/>
        <v>0</v>
      </c>
      <c r="H38" s="48">
        <f t="shared" si="15"/>
        <v>0</v>
      </c>
      <c r="I38" s="48">
        <f t="shared" si="15"/>
        <v>0</v>
      </c>
      <c r="J38" s="48">
        <f t="shared" si="15"/>
        <v>0</v>
      </c>
      <c r="K38" s="48">
        <f t="shared" si="15"/>
        <v>0</v>
      </c>
      <c r="L38" s="14">
        <f t="shared" si="15"/>
        <v>15</v>
      </c>
      <c r="M38" s="48">
        <f t="shared" si="15"/>
        <v>0</v>
      </c>
      <c r="N38" s="58">
        <f t="shared" si="15"/>
        <v>0</v>
      </c>
      <c r="O38" s="16">
        <f t="shared" si="15"/>
        <v>15</v>
      </c>
    </row>
    <row r="39" spans="1:15">
      <c r="A39" s="24"/>
      <c r="B39" s="19" t="s">
        <v>29</v>
      </c>
      <c r="C39" s="20">
        <f>SUM(C40)</f>
        <v>15</v>
      </c>
      <c r="D39" s="49">
        <f t="shared" si="15"/>
        <v>0</v>
      </c>
      <c r="E39" s="49">
        <f t="shared" si="15"/>
        <v>0</v>
      </c>
      <c r="F39" s="49">
        <f t="shared" si="15"/>
        <v>0</v>
      </c>
      <c r="G39" s="49">
        <f t="shared" si="15"/>
        <v>0</v>
      </c>
      <c r="H39" s="49">
        <f t="shared" si="15"/>
        <v>0</v>
      </c>
      <c r="I39" s="49">
        <f t="shared" si="15"/>
        <v>0</v>
      </c>
      <c r="J39" s="49">
        <f t="shared" si="15"/>
        <v>0</v>
      </c>
      <c r="K39" s="49">
        <f t="shared" si="15"/>
        <v>0</v>
      </c>
      <c r="L39" s="22">
        <f t="shared" si="15"/>
        <v>15</v>
      </c>
      <c r="M39" s="49">
        <f t="shared" si="15"/>
        <v>0</v>
      </c>
      <c r="N39" s="50">
        <f t="shared" si="15"/>
        <v>0</v>
      </c>
      <c r="O39" s="23">
        <f t="shared" si="15"/>
        <v>15</v>
      </c>
    </row>
    <row r="40" spans="1:15" ht="15.75" thickBot="1">
      <c r="A40" s="37"/>
      <c r="B40" s="38" t="s">
        <v>33</v>
      </c>
      <c r="C40" s="39">
        <v>15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0">
        <f t="shared" ref="L40" si="16">SUM(C40:K40)</f>
        <v>15</v>
      </c>
      <c r="M40" s="49">
        <v>0</v>
      </c>
      <c r="N40" s="55">
        <v>0</v>
      </c>
      <c r="O40" s="41">
        <f t="shared" ref="O40" si="17">SUM(L40:N40)</f>
        <v>15</v>
      </c>
    </row>
    <row r="41" spans="1:15" ht="30.75" customHeight="1">
      <c r="A41" s="67" t="s">
        <v>34</v>
      </c>
      <c r="B41" s="68"/>
      <c r="C41" s="59">
        <f>SUM(C52,C42)</f>
        <v>0</v>
      </c>
      <c r="D41" s="42">
        <f t="shared" ref="D41:O41" si="18">SUM(D52,D42)</f>
        <v>15</v>
      </c>
      <c r="E41" s="42">
        <f t="shared" si="18"/>
        <v>1.6</v>
      </c>
      <c r="F41" s="59">
        <f t="shared" si="18"/>
        <v>0</v>
      </c>
      <c r="G41" s="59">
        <f t="shared" si="18"/>
        <v>0</v>
      </c>
      <c r="H41" s="59">
        <f t="shared" si="18"/>
        <v>0</v>
      </c>
      <c r="I41" s="42">
        <f t="shared" si="18"/>
        <v>-1.2</v>
      </c>
      <c r="J41" s="59">
        <f t="shared" si="18"/>
        <v>0</v>
      </c>
      <c r="K41" s="59">
        <f t="shared" si="18"/>
        <v>0</v>
      </c>
      <c r="L41" s="43">
        <f t="shared" si="18"/>
        <v>15.400000000000002</v>
      </c>
      <c r="M41" s="59">
        <f t="shared" si="18"/>
        <v>0</v>
      </c>
      <c r="N41" s="63">
        <f t="shared" si="18"/>
        <v>0</v>
      </c>
      <c r="O41" s="44">
        <f t="shared" si="18"/>
        <v>15.400000000000002</v>
      </c>
    </row>
    <row r="42" spans="1:15">
      <c r="A42" s="12" t="s">
        <v>18</v>
      </c>
      <c r="B42" s="13"/>
      <c r="C42" s="45">
        <f>SUM(C43:C51)</f>
        <v>0</v>
      </c>
      <c r="D42" s="29">
        <f t="shared" ref="D42:O42" si="19">SUM(D43:D51)</f>
        <v>15</v>
      </c>
      <c r="E42" s="29">
        <f t="shared" si="19"/>
        <v>1.6</v>
      </c>
      <c r="F42" s="45">
        <f t="shared" si="19"/>
        <v>0</v>
      </c>
      <c r="G42" s="45">
        <f t="shared" si="19"/>
        <v>0</v>
      </c>
      <c r="H42" s="45">
        <f t="shared" si="19"/>
        <v>0</v>
      </c>
      <c r="I42" s="29">
        <f t="shared" si="19"/>
        <v>-1.2</v>
      </c>
      <c r="J42" s="45">
        <f t="shared" si="19"/>
        <v>0</v>
      </c>
      <c r="K42" s="45">
        <f t="shared" si="19"/>
        <v>0</v>
      </c>
      <c r="L42" s="14">
        <f t="shared" si="19"/>
        <v>15.400000000000002</v>
      </c>
      <c r="M42" s="45">
        <f t="shared" si="19"/>
        <v>0</v>
      </c>
      <c r="N42" s="60">
        <f t="shared" si="19"/>
        <v>0</v>
      </c>
      <c r="O42" s="16">
        <f t="shared" si="19"/>
        <v>15.400000000000002</v>
      </c>
    </row>
    <row r="43" spans="1:15">
      <c r="A43" s="18"/>
      <c r="B43" s="19" t="s">
        <v>19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61">
        <f t="shared" ref="L43:L51" si="20">SUM(C43:K43)</f>
        <v>0</v>
      </c>
      <c r="M43" s="49">
        <v>0</v>
      </c>
      <c r="N43" s="50">
        <v>0</v>
      </c>
      <c r="O43" s="61">
        <f t="shared" ref="O43:O51" si="21">SUM(L43:N43)</f>
        <v>0</v>
      </c>
    </row>
    <row r="44" spans="1:15">
      <c r="A44" s="24"/>
      <c r="B44" s="19" t="s">
        <v>20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61">
        <f t="shared" si="20"/>
        <v>0</v>
      </c>
      <c r="M44" s="49">
        <v>0</v>
      </c>
      <c r="N44" s="50">
        <v>0</v>
      </c>
      <c r="O44" s="61">
        <f t="shared" si="21"/>
        <v>0</v>
      </c>
    </row>
    <row r="45" spans="1:15">
      <c r="A45" s="18"/>
      <c r="B45" s="19" t="s">
        <v>21</v>
      </c>
      <c r="C45" s="49">
        <v>0</v>
      </c>
      <c r="D45" s="21">
        <v>15</v>
      </c>
      <c r="E45" s="21">
        <v>0.05</v>
      </c>
      <c r="F45" s="49">
        <v>0</v>
      </c>
      <c r="G45" s="49">
        <v>0</v>
      </c>
      <c r="H45" s="49">
        <v>0</v>
      </c>
      <c r="I45" s="21">
        <v>-1.2</v>
      </c>
      <c r="J45" s="49">
        <v>0</v>
      </c>
      <c r="K45" s="49">
        <v>0</v>
      </c>
      <c r="L45" s="22">
        <f t="shared" si="20"/>
        <v>13.850000000000001</v>
      </c>
      <c r="M45" s="49">
        <v>0</v>
      </c>
      <c r="N45" s="50">
        <v>0</v>
      </c>
      <c r="O45" s="23">
        <f t="shared" si="21"/>
        <v>13.850000000000001</v>
      </c>
    </row>
    <row r="46" spans="1:15">
      <c r="A46" s="18"/>
      <c r="B46" s="19" t="s">
        <v>22</v>
      </c>
      <c r="C46" s="49">
        <v>0</v>
      </c>
      <c r="D46" s="49">
        <v>0</v>
      </c>
      <c r="E46" s="21">
        <v>0.05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22">
        <f t="shared" si="20"/>
        <v>0.05</v>
      </c>
      <c r="M46" s="49">
        <v>0</v>
      </c>
      <c r="N46" s="50">
        <v>0</v>
      </c>
      <c r="O46" s="23">
        <f t="shared" si="21"/>
        <v>0.05</v>
      </c>
    </row>
    <row r="47" spans="1:15">
      <c r="A47" s="18"/>
      <c r="B47" s="19" t="s">
        <v>23</v>
      </c>
      <c r="C47" s="49">
        <v>0</v>
      </c>
      <c r="D47" s="49">
        <v>0</v>
      </c>
      <c r="E47" s="21">
        <v>0.25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22">
        <f t="shared" si="20"/>
        <v>0.25</v>
      </c>
      <c r="M47" s="49">
        <v>0</v>
      </c>
      <c r="N47" s="50">
        <v>0</v>
      </c>
      <c r="O47" s="23">
        <f t="shared" si="21"/>
        <v>0.25</v>
      </c>
    </row>
    <row r="48" spans="1:15">
      <c r="A48" s="18"/>
      <c r="B48" s="19" t="s">
        <v>24</v>
      </c>
      <c r="C48" s="49">
        <v>0</v>
      </c>
      <c r="D48" s="49">
        <v>0</v>
      </c>
      <c r="E48" s="21">
        <v>0.25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>
        <f t="shared" si="20"/>
        <v>0.25</v>
      </c>
      <c r="M48" s="49">
        <v>0</v>
      </c>
      <c r="N48" s="50">
        <v>0</v>
      </c>
      <c r="O48" s="23">
        <f t="shared" si="21"/>
        <v>0.25</v>
      </c>
    </row>
    <row r="49" spans="1:15">
      <c r="A49" s="18"/>
      <c r="B49" s="19" t="s">
        <v>25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61">
        <f t="shared" si="20"/>
        <v>0</v>
      </c>
      <c r="M49" s="49">
        <v>0</v>
      </c>
      <c r="N49" s="50">
        <v>0</v>
      </c>
      <c r="O49" s="61">
        <f t="shared" si="21"/>
        <v>0</v>
      </c>
    </row>
    <row r="50" spans="1:15">
      <c r="A50" s="18"/>
      <c r="B50" s="19" t="s">
        <v>26</v>
      </c>
      <c r="C50" s="49">
        <v>0</v>
      </c>
      <c r="D50" s="49">
        <v>0</v>
      </c>
      <c r="E50" s="21">
        <v>1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22">
        <f t="shared" si="20"/>
        <v>1</v>
      </c>
      <c r="M50" s="49">
        <v>0</v>
      </c>
      <c r="N50" s="50">
        <v>0</v>
      </c>
      <c r="O50" s="23">
        <f t="shared" si="21"/>
        <v>1</v>
      </c>
    </row>
    <row r="51" spans="1:15">
      <c r="A51" s="18"/>
      <c r="B51" s="25" t="s">
        <v>27</v>
      </c>
      <c r="C51" s="51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4">
        <v>0</v>
      </c>
      <c r="L51" s="53">
        <f t="shared" si="20"/>
        <v>0</v>
      </c>
      <c r="M51" s="51">
        <v>0</v>
      </c>
      <c r="N51" s="50">
        <v>0</v>
      </c>
      <c r="O51" s="53">
        <f t="shared" si="21"/>
        <v>0</v>
      </c>
    </row>
    <row r="52" spans="1:15">
      <c r="A52" s="28" t="s">
        <v>28</v>
      </c>
      <c r="B52" s="13"/>
      <c r="C52" s="48">
        <f>SUM(C53)</f>
        <v>0</v>
      </c>
      <c r="D52" s="48">
        <f t="shared" ref="D52:O53" si="22">SUM(D53)</f>
        <v>0</v>
      </c>
      <c r="E52" s="48">
        <f t="shared" si="22"/>
        <v>0</v>
      </c>
      <c r="F52" s="48">
        <f t="shared" si="22"/>
        <v>0</v>
      </c>
      <c r="G52" s="48">
        <f t="shared" si="22"/>
        <v>0</v>
      </c>
      <c r="H52" s="48">
        <f t="shared" si="22"/>
        <v>0</v>
      </c>
      <c r="I52" s="48">
        <f t="shared" si="22"/>
        <v>0</v>
      </c>
      <c r="J52" s="48">
        <f t="shared" si="22"/>
        <v>0</v>
      </c>
      <c r="K52" s="48">
        <f t="shared" si="22"/>
        <v>0</v>
      </c>
      <c r="L52" s="61">
        <f t="shared" si="22"/>
        <v>0</v>
      </c>
      <c r="M52" s="48">
        <f t="shared" si="22"/>
        <v>0</v>
      </c>
      <c r="N52" s="58">
        <f t="shared" si="22"/>
        <v>0</v>
      </c>
      <c r="O52" s="61">
        <f t="shared" si="22"/>
        <v>0</v>
      </c>
    </row>
    <row r="53" spans="1:15">
      <c r="A53" s="24"/>
      <c r="B53" s="19" t="s">
        <v>29</v>
      </c>
      <c r="C53" s="49">
        <f>SUM(C54)</f>
        <v>0</v>
      </c>
      <c r="D53" s="49">
        <f t="shared" si="22"/>
        <v>0</v>
      </c>
      <c r="E53" s="49">
        <f t="shared" si="22"/>
        <v>0</v>
      </c>
      <c r="F53" s="49">
        <f t="shared" si="22"/>
        <v>0</v>
      </c>
      <c r="G53" s="49">
        <f t="shared" si="22"/>
        <v>0</v>
      </c>
      <c r="H53" s="49">
        <f t="shared" si="22"/>
        <v>0</v>
      </c>
      <c r="I53" s="49">
        <f t="shared" si="22"/>
        <v>0</v>
      </c>
      <c r="J53" s="49">
        <f t="shared" si="22"/>
        <v>0</v>
      </c>
      <c r="K53" s="49">
        <f t="shared" si="22"/>
        <v>0</v>
      </c>
      <c r="L53" s="61">
        <f t="shared" si="22"/>
        <v>0</v>
      </c>
      <c r="M53" s="49">
        <f t="shared" si="22"/>
        <v>0</v>
      </c>
      <c r="N53" s="50">
        <f t="shared" si="22"/>
        <v>0</v>
      </c>
      <c r="O53" s="61">
        <f t="shared" si="22"/>
        <v>0</v>
      </c>
    </row>
    <row r="54" spans="1:15" ht="15.75" thickBot="1">
      <c r="A54" s="18"/>
      <c r="B54" s="31" t="s">
        <v>33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53">
        <f t="shared" ref="L54" si="23">SUM(C54:K54)</f>
        <v>0</v>
      </c>
      <c r="M54" s="49">
        <v>0</v>
      </c>
      <c r="N54" s="55">
        <v>0</v>
      </c>
      <c r="O54" s="53">
        <f t="shared" ref="O54" si="24">SUM(L54:N54)</f>
        <v>0</v>
      </c>
    </row>
    <row r="55" spans="1:15">
      <c r="A55" s="6" t="s">
        <v>35</v>
      </c>
      <c r="B55" s="36"/>
      <c r="C55" s="8">
        <f>SUM(C66,C56)</f>
        <v>15</v>
      </c>
      <c r="D55" s="9">
        <f t="shared" ref="D55:O55" si="25">SUM(D66,D56)</f>
        <v>194.8</v>
      </c>
      <c r="E55" s="9">
        <f t="shared" si="25"/>
        <v>162.1</v>
      </c>
      <c r="F55" s="56">
        <f t="shared" si="25"/>
        <v>0</v>
      </c>
      <c r="G55" s="9">
        <f t="shared" si="25"/>
        <v>3.8</v>
      </c>
      <c r="H55" s="9">
        <f t="shared" si="25"/>
        <v>4.5</v>
      </c>
      <c r="I55" s="9">
        <f t="shared" si="25"/>
        <v>2.8</v>
      </c>
      <c r="J55" s="9">
        <f t="shared" si="25"/>
        <v>2.6799999999999997</v>
      </c>
      <c r="K55" s="56">
        <f t="shared" si="25"/>
        <v>0</v>
      </c>
      <c r="L55" s="10">
        <f t="shared" si="25"/>
        <v>385.68</v>
      </c>
      <c r="M55" s="8">
        <f t="shared" si="25"/>
        <v>15</v>
      </c>
      <c r="N55" s="11">
        <f t="shared" si="25"/>
        <v>4.75</v>
      </c>
      <c r="O55" s="11">
        <f t="shared" si="25"/>
        <v>405.43</v>
      </c>
    </row>
    <row r="56" spans="1:15">
      <c r="A56" s="12" t="s">
        <v>18</v>
      </c>
      <c r="B56" s="13"/>
      <c r="C56" s="49">
        <f>SUM(C57:C65)</f>
        <v>0</v>
      </c>
      <c r="D56" s="29">
        <f t="shared" ref="D56:O56" si="26">SUM(D57:D65)</f>
        <v>194.8</v>
      </c>
      <c r="E56" s="29">
        <f t="shared" si="26"/>
        <v>162.1</v>
      </c>
      <c r="F56" s="45">
        <f t="shared" si="26"/>
        <v>0</v>
      </c>
      <c r="G56" s="29">
        <f t="shared" si="26"/>
        <v>3.8</v>
      </c>
      <c r="H56" s="29">
        <f t="shared" si="26"/>
        <v>4.5</v>
      </c>
      <c r="I56" s="29">
        <f t="shared" si="26"/>
        <v>2.8</v>
      </c>
      <c r="J56" s="29">
        <f t="shared" si="26"/>
        <v>2.6799999999999997</v>
      </c>
      <c r="K56" s="49">
        <f t="shared" si="26"/>
        <v>0</v>
      </c>
      <c r="L56" s="14">
        <f t="shared" si="26"/>
        <v>370.68</v>
      </c>
      <c r="M56" s="15">
        <f t="shared" si="26"/>
        <v>15</v>
      </c>
      <c r="N56" s="16">
        <f t="shared" si="26"/>
        <v>4.75</v>
      </c>
      <c r="O56" s="16">
        <f t="shared" si="26"/>
        <v>390.43</v>
      </c>
    </row>
    <row r="57" spans="1:15">
      <c r="A57" s="18"/>
      <c r="B57" s="19" t="s">
        <v>19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21">
        <v>0.28000000000000003</v>
      </c>
      <c r="K57" s="49">
        <v>0</v>
      </c>
      <c r="L57" s="22">
        <f t="shared" ref="L57:L65" si="27">SUM(C57:K57)</f>
        <v>0.28000000000000003</v>
      </c>
      <c r="M57" s="49">
        <v>0</v>
      </c>
      <c r="N57" s="50">
        <v>0</v>
      </c>
      <c r="O57" s="23">
        <f t="shared" ref="O57:O65" si="28">SUM(L57:N57)</f>
        <v>0.28000000000000003</v>
      </c>
    </row>
    <row r="58" spans="1:15">
      <c r="A58" s="24"/>
      <c r="B58" s="19" t="s">
        <v>20</v>
      </c>
      <c r="C58" s="49">
        <v>0</v>
      </c>
      <c r="D58" s="21">
        <v>27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22">
        <f t="shared" si="27"/>
        <v>27</v>
      </c>
      <c r="M58" s="49">
        <v>0</v>
      </c>
      <c r="N58" s="50">
        <v>0</v>
      </c>
      <c r="O58" s="23">
        <f t="shared" si="28"/>
        <v>27</v>
      </c>
    </row>
    <row r="59" spans="1:15">
      <c r="A59" s="18"/>
      <c r="B59" s="19" t="s">
        <v>21</v>
      </c>
      <c r="C59" s="49">
        <v>0</v>
      </c>
      <c r="D59" s="21">
        <v>138.5</v>
      </c>
      <c r="E59" s="21">
        <v>3.25</v>
      </c>
      <c r="F59" s="49">
        <v>0</v>
      </c>
      <c r="G59" s="49">
        <v>0</v>
      </c>
      <c r="H59" s="49">
        <v>0</v>
      </c>
      <c r="I59" s="21">
        <v>2.8</v>
      </c>
      <c r="J59" s="49">
        <v>0</v>
      </c>
      <c r="K59" s="49">
        <v>0</v>
      </c>
      <c r="L59" s="22">
        <f t="shared" si="27"/>
        <v>144.55000000000001</v>
      </c>
      <c r="M59" s="49">
        <v>0</v>
      </c>
      <c r="N59" s="50">
        <v>0</v>
      </c>
      <c r="O59" s="23">
        <f t="shared" si="28"/>
        <v>144.55000000000001</v>
      </c>
    </row>
    <row r="60" spans="1:15">
      <c r="A60" s="18"/>
      <c r="B60" s="19" t="s">
        <v>22</v>
      </c>
      <c r="C60" s="49">
        <v>0</v>
      </c>
      <c r="D60" s="21">
        <v>4.5</v>
      </c>
      <c r="E60" s="21">
        <v>3.55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22">
        <f t="shared" si="27"/>
        <v>8.0500000000000007</v>
      </c>
      <c r="M60" s="49">
        <v>0</v>
      </c>
      <c r="N60" s="50">
        <v>0</v>
      </c>
      <c r="O60" s="23">
        <f t="shared" si="28"/>
        <v>8.0500000000000007</v>
      </c>
    </row>
    <row r="61" spans="1:15">
      <c r="A61" s="18"/>
      <c r="B61" s="19" t="s">
        <v>23</v>
      </c>
      <c r="C61" s="49">
        <v>0</v>
      </c>
      <c r="D61" s="21">
        <v>24.8</v>
      </c>
      <c r="E61" s="21">
        <v>26.55</v>
      </c>
      <c r="F61" s="49">
        <v>0</v>
      </c>
      <c r="G61" s="21">
        <v>3.1</v>
      </c>
      <c r="H61" s="49">
        <v>0</v>
      </c>
      <c r="I61" s="49">
        <v>0</v>
      </c>
      <c r="J61" s="49">
        <v>0</v>
      </c>
      <c r="K61" s="49">
        <v>0</v>
      </c>
      <c r="L61" s="22">
        <f t="shared" si="27"/>
        <v>54.45</v>
      </c>
      <c r="M61" s="49">
        <v>0</v>
      </c>
      <c r="N61" s="50">
        <v>0</v>
      </c>
      <c r="O61" s="23">
        <f t="shared" si="28"/>
        <v>54.45</v>
      </c>
    </row>
    <row r="62" spans="1:15">
      <c r="A62" s="18"/>
      <c r="B62" s="19" t="s">
        <v>24</v>
      </c>
      <c r="C62" s="49">
        <v>0</v>
      </c>
      <c r="D62" s="49">
        <v>0</v>
      </c>
      <c r="E62" s="21">
        <v>29.25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22">
        <f t="shared" si="27"/>
        <v>29.25</v>
      </c>
      <c r="M62" s="49">
        <v>0</v>
      </c>
      <c r="N62" s="50">
        <v>0</v>
      </c>
      <c r="O62" s="23">
        <f t="shared" si="28"/>
        <v>29.25</v>
      </c>
    </row>
    <row r="63" spans="1:15">
      <c r="A63" s="18"/>
      <c r="B63" s="19" t="s">
        <v>25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21">
        <v>2.4</v>
      </c>
      <c r="K63" s="49">
        <v>0</v>
      </c>
      <c r="L63" s="22">
        <f t="shared" si="27"/>
        <v>2.4</v>
      </c>
      <c r="M63" s="49">
        <v>0</v>
      </c>
      <c r="N63" s="23">
        <v>4.75</v>
      </c>
      <c r="O63" s="23">
        <f t="shared" si="28"/>
        <v>7.15</v>
      </c>
    </row>
    <row r="64" spans="1:15">
      <c r="A64" s="18"/>
      <c r="B64" s="19" t="s">
        <v>26</v>
      </c>
      <c r="C64" s="49">
        <v>0</v>
      </c>
      <c r="D64" s="49">
        <v>0</v>
      </c>
      <c r="E64" s="21">
        <v>99.5</v>
      </c>
      <c r="F64" s="49">
        <v>0</v>
      </c>
      <c r="G64" s="21">
        <v>0.7</v>
      </c>
      <c r="H64" s="21">
        <v>4.5</v>
      </c>
      <c r="I64" s="49">
        <v>0</v>
      </c>
      <c r="J64" s="49">
        <v>0</v>
      </c>
      <c r="K64" s="49">
        <v>0</v>
      </c>
      <c r="L64" s="22">
        <f t="shared" si="27"/>
        <v>104.7</v>
      </c>
      <c r="M64" s="49">
        <v>0</v>
      </c>
      <c r="N64" s="50">
        <v>0</v>
      </c>
      <c r="O64" s="23">
        <f t="shared" si="28"/>
        <v>104.7</v>
      </c>
    </row>
    <row r="65" spans="1:15">
      <c r="A65" s="18"/>
      <c r="B65" s="25" t="s">
        <v>27</v>
      </c>
      <c r="C65" s="51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4">
        <v>0</v>
      </c>
      <c r="L65" s="53">
        <f t="shared" si="27"/>
        <v>0</v>
      </c>
      <c r="M65" s="26">
        <v>15</v>
      </c>
      <c r="N65" s="50">
        <v>0</v>
      </c>
      <c r="O65" s="27">
        <f t="shared" si="28"/>
        <v>15</v>
      </c>
    </row>
    <row r="66" spans="1:15">
      <c r="A66" s="28" t="s">
        <v>28</v>
      </c>
      <c r="B66" s="13"/>
      <c r="C66" s="15">
        <f>SUM(C67)</f>
        <v>15</v>
      </c>
      <c r="D66" s="48">
        <f t="shared" ref="D66:O67" si="29">SUM(D67)</f>
        <v>0</v>
      </c>
      <c r="E66" s="48">
        <f t="shared" si="29"/>
        <v>0</v>
      </c>
      <c r="F66" s="48">
        <f t="shared" si="29"/>
        <v>0</v>
      </c>
      <c r="G66" s="48">
        <f t="shared" si="29"/>
        <v>0</v>
      </c>
      <c r="H66" s="48">
        <f t="shared" si="29"/>
        <v>0</v>
      </c>
      <c r="I66" s="48">
        <f t="shared" si="29"/>
        <v>0</v>
      </c>
      <c r="J66" s="48">
        <f t="shared" si="29"/>
        <v>0</v>
      </c>
      <c r="K66" s="48">
        <f t="shared" si="29"/>
        <v>0</v>
      </c>
      <c r="L66" s="14">
        <f t="shared" si="29"/>
        <v>15</v>
      </c>
      <c r="M66" s="48">
        <f t="shared" si="29"/>
        <v>0</v>
      </c>
      <c r="N66" s="58">
        <f t="shared" si="29"/>
        <v>0</v>
      </c>
      <c r="O66" s="16">
        <f t="shared" si="29"/>
        <v>15</v>
      </c>
    </row>
    <row r="67" spans="1:15">
      <c r="A67" s="24"/>
      <c r="B67" s="19" t="s">
        <v>29</v>
      </c>
      <c r="C67" s="20">
        <f>SUM(C68)</f>
        <v>15</v>
      </c>
      <c r="D67" s="49">
        <f t="shared" si="29"/>
        <v>0</v>
      </c>
      <c r="E67" s="49">
        <f t="shared" si="29"/>
        <v>0</v>
      </c>
      <c r="F67" s="49">
        <f t="shared" si="29"/>
        <v>0</v>
      </c>
      <c r="G67" s="49">
        <f t="shared" si="29"/>
        <v>0</v>
      </c>
      <c r="H67" s="49">
        <f t="shared" si="29"/>
        <v>0</v>
      </c>
      <c r="I67" s="49">
        <f t="shared" si="29"/>
        <v>0</v>
      </c>
      <c r="J67" s="49">
        <f t="shared" si="29"/>
        <v>0</v>
      </c>
      <c r="K67" s="49">
        <f t="shared" si="29"/>
        <v>0</v>
      </c>
      <c r="L67" s="22">
        <f t="shared" si="29"/>
        <v>15</v>
      </c>
      <c r="M67" s="49">
        <f t="shared" si="29"/>
        <v>0</v>
      </c>
      <c r="N67" s="50">
        <f t="shared" si="29"/>
        <v>0</v>
      </c>
      <c r="O67" s="23">
        <f t="shared" si="29"/>
        <v>15</v>
      </c>
    </row>
    <row r="68" spans="1:15" ht="15.75" thickBot="1">
      <c r="A68" s="37"/>
      <c r="B68" s="38" t="s">
        <v>33</v>
      </c>
      <c r="C68" s="39">
        <v>15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40">
        <f t="shared" ref="L68" si="30">SUM(C68:K68)</f>
        <v>15</v>
      </c>
      <c r="M68" s="62">
        <v>0</v>
      </c>
      <c r="N68" s="55">
        <v>0</v>
      </c>
      <c r="O68" s="41">
        <f t="shared" ref="O68" si="31">SUM(L68:N68)</f>
        <v>15</v>
      </c>
    </row>
  </sheetData>
  <mergeCells count="5">
    <mergeCell ref="A1:O1"/>
    <mergeCell ref="A2:O2"/>
    <mergeCell ref="A3:O3"/>
    <mergeCell ref="A5:O5"/>
    <mergeCell ref="A41:B41"/>
  </mergeCells>
  <printOptions horizontalCentered="1"/>
  <pageMargins left="0.64" right="0.42" top="0.75" bottom="0.75" header="0.3" footer="0.3"/>
  <pageSetup scale="65" firstPageNumber="9" orientation="portrait" useFirstPageNumber="1" r:id="rId1"/>
  <headerFooter scaleWithDoc="0">
    <oddFooter>&amp;C&amp;"Times New Roman,Regular"&amp;10Summary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Homeland Security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2010-01-26T13:05:49Z</cp:lastPrinted>
  <dcterms:created xsi:type="dcterms:W3CDTF">2010-01-25T14:42:46Z</dcterms:created>
  <dcterms:modified xsi:type="dcterms:W3CDTF">2010-01-27T14:29:47Z</dcterms:modified>
</cp:coreProperties>
</file>