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105" windowWidth="14220" windowHeight="5775"/>
  </bookViews>
  <sheets>
    <sheet name="NSF Workforce" sheetId="1" r:id="rId1"/>
  </sheets>
  <calcPr calcId="125725"/>
</workbook>
</file>

<file path=xl/calcChain.xml><?xml version="1.0" encoding="utf-8"?>
<calcChain xmlns="http://schemas.openxmlformats.org/spreadsheetml/2006/main">
  <c r="E25" i="1"/>
  <c r="F25" s="1"/>
  <c r="E24"/>
  <c r="F24" s="1"/>
  <c r="E23"/>
  <c r="F23" s="1"/>
  <c r="F20"/>
  <c r="E20"/>
  <c r="F19"/>
  <c r="E19"/>
  <c r="F18"/>
  <c r="E18"/>
  <c r="F17"/>
  <c r="E17"/>
  <c r="D16"/>
  <c r="E16" s="1"/>
  <c r="F16" s="1"/>
  <c r="C16"/>
  <c r="B16"/>
  <c r="D14"/>
  <c r="D21" s="1"/>
  <c r="D26" s="1"/>
  <c r="C14"/>
  <c r="B14"/>
  <c r="B21" s="1"/>
  <c r="B26" s="1"/>
  <c r="F13"/>
  <c r="E13"/>
  <c r="F12"/>
  <c r="E12"/>
  <c r="D9"/>
  <c r="E9" s="1"/>
  <c r="F9" s="1"/>
  <c r="C9"/>
  <c r="B9"/>
  <c r="E8"/>
  <c r="F8" s="1"/>
  <c r="E7"/>
  <c r="F7" s="1"/>
  <c r="E14" l="1"/>
  <c r="E21" s="1"/>
  <c r="C21"/>
  <c r="C26" l="1"/>
  <c r="F21"/>
  <c r="F14"/>
  <c r="F26" l="1"/>
  <c r="E26"/>
</calcChain>
</file>

<file path=xl/sharedStrings.xml><?xml version="1.0" encoding="utf-8"?>
<sst xmlns="http://schemas.openxmlformats.org/spreadsheetml/2006/main" count="30" uniqueCount="30">
  <si>
    <t>NSF Workforce</t>
  </si>
  <si>
    <t>Full-Time Equivalents (FTE)</t>
  </si>
  <si>
    <t>FY 2009 
Actual</t>
  </si>
  <si>
    <t>FY 2010 
Estimate</t>
  </si>
  <si>
    <t>FY 2011
Request</t>
  </si>
  <si>
    <t xml:space="preserve">   Change over 
FY 2010 Estimate</t>
  </si>
  <si>
    <t>Amount</t>
  </si>
  <si>
    <t>Percent</t>
  </si>
  <si>
    <t>AOAM  FTE Allocation</t>
  </si>
  <si>
    <t xml:space="preserve">   Regular</t>
  </si>
  <si>
    <t xml:space="preserve">   Student</t>
  </si>
  <si>
    <t>Subtotal, AOAM FTE Allocation</t>
  </si>
  <si>
    <t>AOAM FTE Usage (Actual/Projected)</t>
  </si>
  <si>
    <t xml:space="preserve">   NSF Regular</t>
  </si>
  <si>
    <t xml:space="preserve">   NSF Student</t>
  </si>
  <si>
    <r>
      <t>Subtotal, AOAM FTE</t>
    </r>
    <r>
      <rPr>
        <vertAlign val="superscript"/>
        <sz val="10"/>
        <rFont val="Times New Roman"/>
        <family val="1"/>
      </rPr>
      <t>1</t>
    </r>
  </si>
  <si>
    <r>
      <t>Office of the Inspector General</t>
    </r>
    <r>
      <rPr>
        <vertAlign val="superscript"/>
        <sz val="10"/>
        <rFont val="Times New Roman"/>
        <family val="1"/>
      </rPr>
      <t>2</t>
    </r>
  </si>
  <si>
    <t xml:space="preserve">Regular </t>
  </si>
  <si>
    <t>Student</t>
  </si>
  <si>
    <r>
      <t>National Science Board</t>
    </r>
    <r>
      <rPr>
        <vertAlign val="superscript"/>
        <sz val="10"/>
        <rFont val="Times New Roman"/>
        <family val="1"/>
      </rPr>
      <t>3</t>
    </r>
  </si>
  <si>
    <r>
      <t>Arctic Research Commission</t>
    </r>
    <r>
      <rPr>
        <vertAlign val="superscript"/>
        <sz val="10"/>
        <rFont val="Times New Roman"/>
        <family val="1"/>
      </rPr>
      <t>4</t>
    </r>
  </si>
  <si>
    <t>Total, Federal Employees</t>
  </si>
  <si>
    <t>IPAs</t>
  </si>
  <si>
    <t>Detailees to NSF</t>
  </si>
  <si>
    <t>Contractors (est.)</t>
  </si>
  <si>
    <t>Total, Workforce</t>
  </si>
  <si>
    <r>
      <t>1</t>
    </r>
    <r>
      <rPr>
        <sz val="8"/>
        <rFont val="Times New Roman"/>
        <family val="1"/>
      </rPr>
      <t xml:space="preserve">Additional information regarding FTEs funded through the AOAM appropriation are available in the AOAM chapter.  </t>
    </r>
  </si>
  <si>
    <r>
      <t>2</t>
    </r>
    <r>
      <rPr>
        <sz val="8"/>
        <rFont val="Times New Roman"/>
        <family val="1"/>
      </rPr>
      <t>The Office of Inspector General is described in a separate chapter and is funded through a separate appropriation.</t>
    </r>
  </si>
  <si>
    <r>
      <t>3</t>
    </r>
    <r>
      <rPr>
        <sz val="8"/>
        <color indexed="8"/>
        <rFont val="Times New Roman"/>
        <family val="1"/>
      </rPr>
      <t>The National Science Board is described in a separate chapter and is funded through a separate appropriation.</t>
    </r>
  </si>
  <si>
    <r>
      <t>4</t>
    </r>
    <r>
      <rPr>
        <sz val="8"/>
        <color indexed="8"/>
        <rFont val="Times New Roman"/>
        <family val="1"/>
      </rPr>
      <t>The U.S. Arctic Research Commission is described in the Research and Related Activities chapter and is funded through the R&amp;RA appropriation.</t>
    </r>
  </si>
</sst>
</file>

<file path=xl/styles.xml><?xml version="1.0" encoding="utf-8"?>
<styleSheet xmlns="http://schemas.openxmlformats.org/spreadsheetml/2006/main">
  <numFmts count="3">
    <numFmt numFmtId="164" formatCode="#,##0;\-#,##0;&quot;-&quot;??"/>
    <numFmt numFmtId="165" formatCode="#,##0;\-#,##0;&quot;-&quot;?"/>
    <numFmt numFmtId="166" formatCode="0.0%;\-0.0%;&quot;-&quot;??"/>
  </numFmts>
  <fonts count="1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2" xfId="0" applyFont="1" applyFill="1" applyBorder="1"/>
    <xf numFmtId="0" fontId="4" fillId="0" borderId="0" xfId="0" applyFont="1" applyFill="1" applyBorder="1"/>
    <xf numFmtId="0" fontId="4" fillId="0" borderId="3" xfId="0" applyFont="1" applyFill="1" applyBorder="1" applyAlignment="1">
      <alignment horizontal="left"/>
    </xf>
    <xf numFmtId="0" fontId="5" fillId="0" borderId="3" xfId="0" applyFont="1" applyBorder="1" applyAlignment="1">
      <alignment horizontal="right"/>
    </xf>
    <xf numFmtId="0" fontId="6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6" fillId="0" borderId="0" xfId="0" applyFont="1" applyFill="1" applyBorder="1"/>
    <xf numFmtId="164" fontId="6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6" fontId="6" fillId="0" borderId="0" xfId="1" applyNumberFormat="1" applyFont="1" applyBorder="1" applyAlignment="1">
      <alignment horizontal="right"/>
    </xf>
    <xf numFmtId="0" fontId="6" fillId="0" borderId="3" xfId="0" applyFont="1" applyFill="1" applyBorder="1"/>
    <xf numFmtId="164" fontId="6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6" fontId="6" fillId="0" borderId="3" xfId="1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right"/>
    </xf>
    <xf numFmtId="0" fontId="5" fillId="0" borderId="3" xfId="0" applyFont="1" applyFill="1" applyBorder="1"/>
    <xf numFmtId="164" fontId="5" fillId="0" borderId="3" xfId="0" applyNumberFormat="1" applyFont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6" fontId="5" fillId="0" borderId="3" xfId="1" applyNumberFormat="1" applyFont="1" applyBorder="1" applyAlignment="1">
      <alignment horizontal="right"/>
    </xf>
    <xf numFmtId="0" fontId="5" fillId="0" borderId="0" xfId="0" applyFont="1" applyFill="1" applyBorder="1" applyAlignment="1">
      <alignment wrapText="1"/>
    </xf>
    <xf numFmtId="164" fontId="5" fillId="2" borderId="0" xfId="0" applyNumberFormat="1" applyFont="1" applyFill="1" applyBorder="1" applyAlignment="1">
      <alignment horizontal="right"/>
    </xf>
    <xf numFmtId="164" fontId="5" fillId="2" borderId="0" xfId="0" quotePrefix="1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wrapText="1" indent="1"/>
    </xf>
    <xf numFmtId="164" fontId="5" fillId="0" borderId="0" xfId="0" quotePrefix="1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0" fontId="4" fillId="0" borderId="5" xfId="0" applyFont="1" applyFill="1" applyBorder="1"/>
    <xf numFmtId="164" fontId="4" fillId="0" borderId="5" xfId="0" applyNumberFormat="1" applyFon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166" fontId="4" fillId="0" borderId="5" xfId="1" applyNumberFormat="1" applyFont="1" applyBorder="1" applyAlignment="1">
      <alignment horizontal="right"/>
    </xf>
    <xf numFmtId="0" fontId="8" fillId="0" borderId="0" xfId="0" applyFont="1" applyAlignment="1">
      <alignment horizontal="justify" vertical="top"/>
    </xf>
    <xf numFmtId="0" fontId="0" fillId="0" borderId="0" xfId="0" applyAlignment="1">
      <alignment horizontal="justify" vertical="top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right" wrapText="1"/>
    </xf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showGridLines="0" tabSelected="1" workbookViewId="0">
      <selection activeCell="B17" sqref="B17:B18"/>
    </sheetView>
  </sheetViews>
  <sheetFormatPr defaultRowHeight="12.75"/>
  <cols>
    <col min="1" max="1" width="30.28515625" bestFit="1" customWidth="1"/>
    <col min="2" max="4" width="8.7109375" customWidth="1"/>
    <col min="5" max="6" width="8" customWidth="1"/>
  </cols>
  <sheetData>
    <row r="1" spans="1:6" ht="14.25">
      <c r="A1" s="40" t="s">
        <v>0</v>
      </c>
      <c r="B1" s="40"/>
      <c r="C1" s="40"/>
      <c r="D1" s="40"/>
      <c r="E1" s="40"/>
      <c r="F1" s="40"/>
    </row>
    <row r="2" spans="1:6" ht="15.75" thickBot="1">
      <c r="A2" s="41" t="s">
        <v>1</v>
      </c>
      <c r="B2" s="41"/>
      <c r="C2" s="41"/>
      <c r="D2" s="41"/>
      <c r="E2" s="41"/>
      <c r="F2" s="41"/>
    </row>
    <row r="3" spans="1:6" ht="13.15" customHeight="1">
      <c r="A3" s="1"/>
      <c r="B3" s="42" t="s">
        <v>2</v>
      </c>
      <c r="C3" s="42" t="s">
        <v>3</v>
      </c>
      <c r="D3" s="42" t="s">
        <v>4</v>
      </c>
      <c r="E3" s="45" t="s">
        <v>5</v>
      </c>
      <c r="F3" s="46"/>
    </row>
    <row r="4" spans="1:6">
      <c r="A4" s="2"/>
      <c r="B4" s="43"/>
      <c r="C4" s="43"/>
      <c r="D4" s="43"/>
      <c r="E4" s="47"/>
      <c r="F4" s="47"/>
    </row>
    <row r="5" spans="1:6">
      <c r="A5" s="3"/>
      <c r="B5" s="44"/>
      <c r="C5" s="44"/>
      <c r="D5" s="44"/>
      <c r="E5" s="4" t="s">
        <v>6</v>
      </c>
      <c r="F5" s="4" t="s">
        <v>7</v>
      </c>
    </row>
    <row r="6" spans="1:6">
      <c r="A6" s="5" t="s">
        <v>8</v>
      </c>
      <c r="B6" s="6"/>
      <c r="C6" s="6"/>
      <c r="D6" s="6"/>
      <c r="E6" s="6"/>
      <c r="F6" s="7"/>
    </row>
    <row r="7" spans="1:6">
      <c r="A7" s="8" t="s">
        <v>9</v>
      </c>
      <c r="B7" s="9">
        <v>1295</v>
      </c>
      <c r="C7" s="9">
        <v>1310</v>
      </c>
      <c r="D7" s="9">
        <v>1350</v>
      </c>
      <c r="E7" s="10">
        <f>D7-C7</f>
        <v>40</v>
      </c>
      <c r="F7" s="11">
        <f>IF(C7=0,"N/A  ",E7/C7)</f>
        <v>3.0534351145038167E-2</v>
      </c>
    </row>
    <row r="8" spans="1:6">
      <c r="A8" s="12" t="s">
        <v>10</v>
      </c>
      <c r="B8" s="13">
        <v>40</v>
      </c>
      <c r="C8" s="13">
        <v>40</v>
      </c>
      <c r="D8" s="13">
        <v>40</v>
      </c>
      <c r="E8" s="14">
        <f>D8-C8</f>
        <v>0</v>
      </c>
      <c r="F8" s="15">
        <f>IF(C8=0,"N/A  ",E8/C8)</f>
        <v>0</v>
      </c>
    </row>
    <row r="9" spans="1:6">
      <c r="A9" s="8" t="s">
        <v>11</v>
      </c>
      <c r="B9" s="9">
        <f>B7+B8</f>
        <v>1335</v>
      </c>
      <c r="C9" s="9">
        <f>C7+C8</f>
        <v>1350</v>
      </c>
      <c r="D9" s="9">
        <f>D8+D7</f>
        <v>1390</v>
      </c>
      <c r="E9" s="10">
        <f>D9-C9</f>
        <v>40</v>
      </c>
      <c r="F9" s="11">
        <f>IF(C9=0,"N/A  ",E9/C9)</f>
        <v>2.9629629629629631E-2</v>
      </c>
    </row>
    <row r="10" spans="1:6">
      <c r="A10" s="8"/>
      <c r="B10" s="16"/>
      <c r="C10" s="16"/>
      <c r="D10" s="16"/>
      <c r="E10" s="17"/>
      <c r="F10" s="18"/>
    </row>
    <row r="11" spans="1:6">
      <c r="A11" s="19" t="s">
        <v>12</v>
      </c>
      <c r="B11" s="16"/>
      <c r="C11" s="16"/>
      <c r="D11" s="16"/>
      <c r="E11" s="17"/>
      <c r="F11" s="18"/>
    </row>
    <row r="12" spans="1:6">
      <c r="A12" s="19" t="s">
        <v>13</v>
      </c>
      <c r="B12" s="16">
        <v>1266.4000000000001</v>
      </c>
      <c r="C12" s="20">
        <v>1285</v>
      </c>
      <c r="D12" s="20">
        <v>1350</v>
      </c>
      <c r="E12" s="17">
        <f>D12-C12</f>
        <v>65</v>
      </c>
      <c r="F12" s="18">
        <f>IF(C12=0,"N/A  ",E12/C12)</f>
        <v>5.0583657587548639E-2</v>
      </c>
    </row>
    <row r="13" spans="1:6">
      <c r="A13" s="21" t="s">
        <v>14</v>
      </c>
      <c r="B13" s="22">
        <v>34</v>
      </c>
      <c r="C13" s="23">
        <v>40</v>
      </c>
      <c r="D13" s="23">
        <v>40</v>
      </c>
      <c r="E13" s="24">
        <f>D13-C13</f>
        <v>0</v>
      </c>
      <c r="F13" s="25">
        <f>IF(C13=0,"N/A  ",E13/C13)</f>
        <v>0</v>
      </c>
    </row>
    <row r="14" spans="1:6" ht="15.75">
      <c r="A14" s="19" t="s">
        <v>15</v>
      </c>
      <c r="B14" s="16">
        <f>B12+B13</f>
        <v>1300.4000000000001</v>
      </c>
      <c r="C14" s="16">
        <f>C12+C13</f>
        <v>1325</v>
      </c>
      <c r="D14" s="16">
        <f>D12+D13</f>
        <v>1390</v>
      </c>
      <c r="E14" s="17">
        <f>D14-C14</f>
        <v>65</v>
      </c>
      <c r="F14" s="18">
        <f>IF(C14=0,"N/A  ",E14/C14)</f>
        <v>4.9056603773584909E-2</v>
      </c>
    </row>
    <row r="15" spans="1:6">
      <c r="A15" s="26"/>
      <c r="B15" s="16"/>
      <c r="C15" s="16"/>
      <c r="D15" s="16"/>
      <c r="E15" s="17"/>
      <c r="F15" s="18"/>
    </row>
    <row r="16" spans="1:6" ht="15.75">
      <c r="A16" s="26" t="s">
        <v>16</v>
      </c>
      <c r="B16" s="27">
        <f>B17+B18</f>
        <v>69</v>
      </c>
      <c r="C16" s="27">
        <f>C17+C18</f>
        <v>73</v>
      </c>
      <c r="D16" s="28">
        <f>D17+D18</f>
        <v>74</v>
      </c>
      <c r="E16" s="29">
        <f>D16-C16</f>
        <v>1</v>
      </c>
      <c r="F16" s="18">
        <f t="shared" ref="F16:F21" si="0">IF(C16=0,"N/A  ",E16/C16)</f>
        <v>1.3698630136986301E-2</v>
      </c>
    </row>
    <row r="17" spans="1:6">
      <c r="A17" s="30" t="s">
        <v>17</v>
      </c>
      <c r="B17" s="20">
        <v>64</v>
      </c>
      <c r="C17" s="20">
        <v>67</v>
      </c>
      <c r="D17" s="31">
        <v>67</v>
      </c>
      <c r="E17" s="32">
        <f>D17-C17</f>
        <v>0</v>
      </c>
      <c r="F17" s="18">
        <f t="shared" si="0"/>
        <v>0</v>
      </c>
    </row>
    <row r="18" spans="1:6">
      <c r="A18" s="30" t="s">
        <v>18</v>
      </c>
      <c r="B18" s="20">
        <v>5</v>
      </c>
      <c r="C18" s="20">
        <v>6</v>
      </c>
      <c r="D18" s="31">
        <v>7</v>
      </c>
      <c r="E18" s="32">
        <f>D18-C18</f>
        <v>1</v>
      </c>
      <c r="F18" s="18">
        <f t="shared" si="0"/>
        <v>0.16666666666666666</v>
      </c>
    </row>
    <row r="19" spans="1:6" ht="15.75">
      <c r="A19" s="19" t="s">
        <v>19</v>
      </c>
      <c r="B19" s="27">
        <v>17</v>
      </c>
      <c r="C19" s="27">
        <v>17</v>
      </c>
      <c r="D19" s="27">
        <v>18</v>
      </c>
      <c r="E19" s="29">
        <f>D19-C19</f>
        <v>1</v>
      </c>
      <c r="F19" s="18">
        <f t="shared" si="0"/>
        <v>5.8823529411764705E-2</v>
      </c>
    </row>
    <row r="20" spans="1:6" ht="15.75">
      <c r="A20" s="21" t="s">
        <v>20</v>
      </c>
      <c r="B20" s="23">
        <v>4</v>
      </c>
      <c r="C20" s="23">
        <v>4</v>
      </c>
      <c r="D20" s="23">
        <v>4</v>
      </c>
      <c r="E20" s="33">
        <f>D20-C20</f>
        <v>0</v>
      </c>
      <c r="F20" s="25">
        <f t="shared" si="0"/>
        <v>0</v>
      </c>
    </row>
    <row r="21" spans="1:6">
      <c r="A21" s="19" t="s">
        <v>21</v>
      </c>
      <c r="B21" s="16">
        <f>B14+B16+B19+B20</f>
        <v>1390.4</v>
      </c>
      <c r="C21" s="16">
        <f>C14+C16+C19+C20</f>
        <v>1419</v>
      </c>
      <c r="D21" s="16">
        <f>D14+D16+D19+D20</f>
        <v>1486</v>
      </c>
      <c r="E21" s="17">
        <f>E14+E16+E19+E20</f>
        <v>67</v>
      </c>
      <c r="F21" s="18">
        <f t="shared" si="0"/>
        <v>4.7216349541930935E-2</v>
      </c>
    </row>
    <row r="22" spans="1:6">
      <c r="A22" s="19"/>
      <c r="B22" s="16"/>
      <c r="C22" s="16"/>
      <c r="D22" s="16"/>
      <c r="E22" s="17"/>
      <c r="F22" s="18"/>
    </row>
    <row r="23" spans="1:6">
      <c r="A23" s="19" t="s">
        <v>22</v>
      </c>
      <c r="B23" s="20">
        <v>163.80000000000001</v>
      </c>
      <c r="C23" s="16">
        <v>211</v>
      </c>
      <c r="D23" s="16">
        <v>222</v>
      </c>
      <c r="E23" s="17">
        <f>D23-C23</f>
        <v>11</v>
      </c>
      <c r="F23" s="18">
        <f>IF(C23=0,"N/A  ",E23/C23)</f>
        <v>5.2132701421800945E-2</v>
      </c>
    </row>
    <row r="24" spans="1:6">
      <c r="A24" s="19" t="s">
        <v>23</v>
      </c>
      <c r="B24" s="20">
        <v>3</v>
      </c>
      <c r="C24" s="20">
        <v>6</v>
      </c>
      <c r="D24" s="16">
        <v>6</v>
      </c>
      <c r="E24" s="17">
        <f>D24-C24</f>
        <v>0</v>
      </c>
      <c r="F24" s="18">
        <f>IF(C24=0,"N/A  ",E24/C24)</f>
        <v>0</v>
      </c>
    </row>
    <row r="25" spans="1:6">
      <c r="A25" s="19" t="s">
        <v>24</v>
      </c>
      <c r="B25" s="23">
        <v>415</v>
      </c>
      <c r="C25" s="23">
        <v>449</v>
      </c>
      <c r="D25" s="23">
        <v>512</v>
      </c>
      <c r="E25" s="33">
        <f>D25-C25</f>
        <v>63</v>
      </c>
      <c r="F25" s="25">
        <f>IF(C25=0,"N/A  ",E25/C25)</f>
        <v>0.14031180400890869</v>
      </c>
    </row>
    <row r="26" spans="1:6" ht="13.5" thickBot="1">
      <c r="A26" s="34" t="s">
        <v>25</v>
      </c>
      <c r="B26" s="35">
        <f>B21+B23+B24+B25</f>
        <v>1972.2</v>
      </c>
      <c r="C26" s="35">
        <f>C21+C23+C24+C25</f>
        <v>2085</v>
      </c>
      <c r="D26" s="35">
        <f>SUM(D21:D25)</f>
        <v>2226</v>
      </c>
      <c r="E26" s="36">
        <f>D26-C26</f>
        <v>141</v>
      </c>
      <c r="F26" s="37">
        <f>IF(C26=0,"N/A  ",E26/C26)</f>
        <v>6.7625899280575538E-2</v>
      </c>
    </row>
    <row r="27" spans="1:6" ht="25.5" customHeight="1">
      <c r="A27" s="38" t="s">
        <v>26</v>
      </c>
      <c r="B27" s="39"/>
      <c r="C27" s="39"/>
      <c r="D27" s="39"/>
      <c r="E27" s="39"/>
      <c r="F27" s="39"/>
    </row>
    <row r="28" spans="1:6" ht="25.5" customHeight="1">
      <c r="A28" s="38" t="s">
        <v>27</v>
      </c>
      <c r="B28" s="39"/>
      <c r="C28" s="39"/>
      <c r="D28" s="39"/>
      <c r="E28" s="39"/>
      <c r="F28" s="39"/>
    </row>
    <row r="29" spans="1:6" ht="27.75" customHeight="1">
      <c r="A29" s="38" t="s">
        <v>28</v>
      </c>
      <c r="B29" s="39"/>
      <c r="C29" s="39"/>
      <c r="D29" s="39"/>
      <c r="E29" s="39"/>
      <c r="F29" s="39"/>
    </row>
    <row r="30" spans="1:6" ht="22.9" customHeight="1">
      <c r="A30" s="38" t="s">
        <v>29</v>
      </c>
      <c r="B30" s="39"/>
      <c r="C30" s="39"/>
      <c r="D30" s="39"/>
      <c r="E30" s="39"/>
      <c r="F30" s="39"/>
    </row>
  </sheetData>
  <mergeCells count="10">
    <mergeCell ref="A27:F27"/>
    <mergeCell ref="A28:F28"/>
    <mergeCell ref="A29:F29"/>
    <mergeCell ref="A30:F30"/>
    <mergeCell ref="A1:F1"/>
    <mergeCell ref="A2:F2"/>
    <mergeCell ref="B3:B5"/>
    <mergeCell ref="C3:C5"/>
    <mergeCell ref="D3:D5"/>
    <mergeCell ref="E3:F4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Workforce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Garneski</dc:creator>
  <cp:lastModifiedBy>coxenrid</cp:lastModifiedBy>
  <dcterms:created xsi:type="dcterms:W3CDTF">2010-01-26T22:57:02Z</dcterms:created>
  <dcterms:modified xsi:type="dcterms:W3CDTF">2010-01-27T16:30:11Z</dcterms:modified>
</cp:coreProperties>
</file>