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IPA by Approp" sheetId="1" r:id="rId1"/>
  </sheets>
  <calcPr calcId="125725"/>
</workbook>
</file>

<file path=xl/calcChain.xml><?xml version="1.0" encoding="utf-8"?>
<calcChain xmlns="http://schemas.openxmlformats.org/spreadsheetml/2006/main">
  <c r="D15" i="1"/>
  <c r="E15" s="1"/>
  <c r="C15"/>
  <c r="F15" s="1"/>
  <c r="B15"/>
  <c r="F14"/>
  <c r="E14"/>
  <c r="F13"/>
  <c r="E13"/>
  <c r="F12"/>
  <c r="E12"/>
  <c r="D10"/>
  <c r="E10" s="1"/>
  <c r="F10" s="1"/>
  <c r="C10"/>
  <c r="C16" s="1"/>
  <c r="B10"/>
  <c r="B16" s="1"/>
  <c r="E9"/>
  <c r="F9" s="1"/>
  <c r="E8"/>
  <c r="F8" s="1"/>
  <c r="E7"/>
  <c r="F7" s="1"/>
  <c r="F16" l="1"/>
  <c r="D16"/>
  <c r="E16" s="1"/>
</calcChain>
</file>

<file path=xl/sharedStrings.xml><?xml version="1.0" encoding="utf-8"?>
<sst xmlns="http://schemas.openxmlformats.org/spreadsheetml/2006/main" count="20" uniqueCount="17">
  <si>
    <t>IPA Costs by Appropriation</t>
  </si>
  <si>
    <t>(Dollars in Millions)</t>
  </si>
  <si>
    <t>FY 2009 
Actual</t>
  </si>
  <si>
    <t>FY 2010  Estimate</t>
  </si>
  <si>
    <t>FY 2011
Request</t>
  </si>
  <si>
    <t xml:space="preserve">   Change over 
FY 2010 Estimate</t>
  </si>
  <si>
    <t>Amount</t>
  </si>
  <si>
    <t>Percent</t>
  </si>
  <si>
    <t>R&amp;RA</t>
  </si>
  <si>
    <t xml:space="preserve">   IPA Compensation </t>
  </si>
  <si>
    <t xml:space="preserve">   IPA Lost Consultant &amp; Per Diem</t>
  </si>
  <si>
    <t xml:space="preserve">   IPA Travel</t>
  </si>
  <si>
    <t>Subtotal, R&amp;RA Costs</t>
  </si>
  <si>
    <t>EHR</t>
  </si>
  <si>
    <t>Subtotal, EHR Costs</t>
  </si>
  <si>
    <t>Total, IPA Costs</t>
  </si>
  <si>
    <t>Totals may not add due to rounding.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</si>
</sst>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" fontId="4" fillId="0" borderId="2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4" fillId="0" borderId="4" xfId="0" applyNumberFormat="1" applyFont="1" applyBorder="1" applyAlignment="1">
      <alignment horizontal="left"/>
    </xf>
    <xf numFmtId="49" fontId="4" fillId="0" borderId="4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0" xfId="0" applyFont="1"/>
    <xf numFmtId="4" fontId="4" fillId="0" borderId="0" xfId="0" applyNumberFormat="1" applyFont="1" applyBorder="1"/>
    <xf numFmtId="164" fontId="3" fillId="0" borderId="0" xfId="0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4" fontId="4" fillId="0" borderId="0" xfId="0" applyNumberFormat="1" applyFont="1" applyBorder="1" applyAlignment="1"/>
    <xf numFmtId="166" fontId="3" fillId="0" borderId="0" xfId="0" applyNumberFormat="1" applyFont="1" applyFill="1" applyBorder="1"/>
    <xf numFmtId="4" fontId="4" fillId="0" borderId="1" xfId="0" applyNumberFormat="1" applyFont="1" applyBorder="1"/>
    <xf numFmtId="166" fontId="3" fillId="0" borderId="1" xfId="0" applyNumberFormat="1" applyFont="1" applyFill="1" applyBorder="1"/>
    <xf numFmtId="165" fontId="3" fillId="0" borderId="1" xfId="2" applyNumberFormat="1" applyFont="1" applyFill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166" fontId="3" fillId="0" borderId="5" xfId="0" applyNumberFormat="1" applyFont="1" applyFill="1" applyBorder="1"/>
    <xf numFmtId="165" fontId="3" fillId="0" borderId="5" xfId="2" applyNumberFormat="1" applyFont="1" applyFill="1" applyBorder="1" applyAlignment="1">
      <alignment horizontal="right"/>
    </xf>
    <xf numFmtId="4" fontId="5" fillId="0" borderId="6" xfId="0" applyNumberFormat="1" applyFont="1" applyBorder="1"/>
    <xf numFmtId="164" fontId="6" fillId="0" borderId="1" xfId="0" applyNumberFormat="1" applyFont="1" applyFill="1" applyBorder="1"/>
    <xf numFmtId="165" fontId="6" fillId="0" borderId="1" xfId="2" applyNumberFormat="1" applyFont="1" applyFill="1" applyBorder="1" applyAlignment="1">
      <alignment horizontal="right"/>
    </xf>
    <xf numFmtId="4" fontId="7" fillId="0" borderId="2" xfId="0" applyNumberFormat="1" applyFont="1" applyBorder="1" applyAlignment="1"/>
    <xf numFmtId="0" fontId="8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>
      <selection activeCell="A16" sqref="A16:F16"/>
    </sheetView>
  </sheetViews>
  <sheetFormatPr defaultRowHeight="12.75"/>
  <cols>
    <col min="1" max="1" width="27.7109375" bestFit="1" customWidth="1"/>
  </cols>
  <sheetData>
    <row r="1" spans="1:6" ht="14.25">
      <c r="A1" s="25" t="s">
        <v>0</v>
      </c>
      <c r="B1" s="25"/>
      <c r="C1" s="25"/>
      <c r="D1" s="25"/>
      <c r="E1" s="25"/>
      <c r="F1" s="25"/>
    </row>
    <row r="2" spans="1:6" ht="13.5" thickBot="1">
      <c r="A2" s="26" t="s">
        <v>1</v>
      </c>
      <c r="B2" s="26"/>
      <c r="C2" s="26"/>
      <c r="D2" s="26"/>
      <c r="E2" s="26"/>
      <c r="F2" s="26"/>
    </row>
    <row r="3" spans="1:6" ht="13.15" customHeight="1">
      <c r="A3" s="1"/>
      <c r="B3" s="27" t="s">
        <v>2</v>
      </c>
      <c r="C3" s="27" t="s">
        <v>3</v>
      </c>
      <c r="D3" s="27" t="s">
        <v>4</v>
      </c>
      <c r="E3" s="32" t="s">
        <v>5</v>
      </c>
      <c r="F3" s="33"/>
    </row>
    <row r="4" spans="1:6">
      <c r="A4" s="2"/>
      <c r="B4" s="28"/>
      <c r="C4" s="30"/>
      <c r="D4" s="28"/>
      <c r="E4" s="34"/>
      <c r="F4" s="34"/>
    </row>
    <row r="5" spans="1:6">
      <c r="A5" s="3"/>
      <c r="B5" s="29"/>
      <c r="C5" s="31"/>
      <c r="D5" s="29"/>
      <c r="E5" s="4" t="s">
        <v>6</v>
      </c>
      <c r="F5" s="4" t="s">
        <v>7</v>
      </c>
    </row>
    <row r="6" spans="1:6">
      <c r="A6" s="5" t="s">
        <v>8</v>
      </c>
      <c r="B6" s="6"/>
      <c r="C6" s="7"/>
      <c r="D6" s="7"/>
      <c r="E6" s="8"/>
      <c r="F6" s="8"/>
    </row>
    <row r="7" spans="1:6">
      <c r="A7" s="9" t="s">
        <v>9</v>
      </c>
      <c r="B7" s="10">
        <v>28.416432120000003</v>
      </c>
      <c r="C7" s="10">
        <v>33.630000000000003</v>
      </c>
      <c r="D7" s="10">
        <v>35.14</v>
      </c>
      <c r="E7" s="10">
        <f>D7-C7</f>
        <v>1.509999999999998</v>
      </c>
      <c r="F7" s="11">
        <f>IF(C7=0,"N/A  ",E7/C7)</f>
        <v>4.4900386559619324E-2</v>
      </c>
    </row>
    <row r="8" spans="1:6">
      <c r="A8" s="12" t="s">
        <v>10</v>
      </c>
      <c r="B8" s="13">
        <v>3.4396559999999998</v>
      </c>
      <c r="C8" s="13">
        <v>4.07</v>
      </c>
      <c r="D8" s="13">
        <v>4.25</v>
      </c>
      <c r="E8" s="13">
        <f>D8-C8</f>
        <v>0.17999999999999972</v>
      </c>
      <c r="F8" s="11">
        <f>IF(C8=0,"N/A  ",E8/C8)</f>
        <v>4.4226044226044155E-2</v>
      </c>
    </row>
    <row r="9" spans="1:6" ht="13.5" thickBot="1">
      <c r="A9" s="14" t="s">
        <v>11</v>
      </c>
      <c r="B9" s="15">
        <v>2.4189797500000001</v>
      </c>
      <c r="C9" s="15">
        <v>2.86</v>
      </c>
      <c r="D9" s="15">
        <v>2.99</v>
      </c>
      <c r="E9" s="15">
        <f>D9-C9</f>
        <v>0.13000000000000034</v>
      </c>
      <c r="F9" s="16">
        <f>IF(C9=0,"N/A  ",E9/C9)</f>
        <v>4.5454545454545574E-2</v>
      </c>
    </row>
    <row r="10" spans="1:6">
      <c r="A10" s="9" t="s">
        <v>12</v>
      </c>
      <c r="B10" s="13">
        <f>SUM(B7:B9)</f>
        <v>34.275067870000001</v>
      </c>
      <c r="C10" s="13">
        <f>SUM(C7:C9)</f>
        <v>40.56</v>
      </c>
      <c r="D10" s="13">
        <f>SUM(D7:D9)</f>
        <v>42.38</v>
      </c>
      <c r="E10" s="13">
        <f>D10-C10</f>
        <v>1.8200000000000003</v>
      </c>
      <c r="F10" s="11">
        <f>IF(C10=0,"N/A  ",E10/C10)</f>
        <v>4.4871794871794879E-2</v>
      </c>
    </row>
    <row r="11" spans="1:6">
      <c r="A11" s="9" t="s">
        <v>13</v>
      </c>
      <c r="B11" s="17"/>
      <c r="C11" s="10"/>
      <c r="D11" s="10"/>
      <c r="E11" s="10"/>
      <c r="F11" s="11"/>
    </row>
    <row r="12" spans="1:6">
      <c r="A12" s="9" t="s">
        <v>9</v>
      </c>
      <c r="B12" s="13">
        <v>3.6470867899999999</v>
      </c>
      <c r="C12" s="13">
        <v>5.39</v>
      </c>
      <c r="D12" s="13">
        <v>5.81</v>
      </c>
      <c r="E12" s="13">
        <f>D12-C12</f>
        <v>0.41999999999999993</v>
      </c>
      <c r="F12" s="11">
        <f>IF(C12=0,"N/A  ",E12/C12)</f>
        <v>7.792207792207792E-2</v>
      </c>
    </row>
    <row r="13" spans="1:6">
      <c r="A13" s="12" t="s">
        <v>10</v>
      </c>
      <c r="B13" s="13">
        <v>0.578878</v>
      </c>
      <c r="C13" s="13">
        <v>0.86</v>
      </c>
      <c r="D13" s="13">
        <v>0.92</v>
      </c>
      <c r="E13" s="13">
        <f>D13-C13</f>
        <v>6.0000000000000053E-2</v>
      </c>
      <c r="F13" s="11">
        <f>IF(C13=0,"N/A  ",E13/C13)</f>
        <v>6.9767441860465185E-2</v>
      </c>
    </row>
    <row r="14" spans="1:6" ht="13.5" thickBot="1">
      <c r="A14" s="14" t="s">
        <v>11</v>
      </c>
      <c r="B14" s="15">
        <v>0.20919658999999999</v>
      </c>
      <c r="C14" s="15">
        <v>0.31</v>
      </c>
      <c r="D14" s="15">
        <v>0.33</v>
      </c>
      <c r="E14" s="15">
        <f>D14-C14</f>
        <v>2.0000000000000018E-2</v>
      </c>
      <c r="F14" s="16">
        <f>IF(C14=0,"N/A  ",E14/C14)</f>
        <v>6.4516129032258118E-2</v>
      </c>
    </row>
    <row r="15" spans="1:6">
      <c r="A15" s="9" t="s">
        <v>14</v>
      </c>
      <c r="B15" s="18">
        <f>SUM(B12:B14)</f>
        <v>4.4351613800000003</v>
      </c>
      <c r="C15" s="18">
        <f>SUM(C12:C14)</f>
        <v>6.56</v>
      </c>
      <c r="D15" s="18">
        <f>SUM(D12:D14)</f>
        <v>7.06</v>
      </c>
      <c r="E15" s="18">
        <f>D15-C15</f>
        <v>0.5</v>
      </c>
      <c r="F15" s="19">
        <f>IF(C15=0,"N/A  ",E15/C15)</f>
        <v>7.621951219512195E-2</v>
      </c>
    </row>
    <row r="16" spans="1:6" ht="13.5" thickBot="1">
      <c r="A16" s="20" t="s">
        <v>15</v>
      </c>
      <c r="B16" s="21">
        <f>B10+B15</f>
        <v>38.710229249999998</v>
      </c>
      <c r="C16" s="21">
        <f>C10+C15</f>
        <v>47.120000000000005</v>
      </c>
      <c r="D16" s="21">
        <f>D10+D15</f>
        <v>49.440000000000005</v>
      </c>
      <c r="E16" s="21">
        <f>D16-C16</f>
        <v>2.3200000000000003</v>
      </c>
      <c r="F16" s="22">
        <f>IF(C16=0,"N/A  ",E16/C16)</f>
        <v>4.9235993208828523E-2</v>
      </c>
    </row>
    <row r="17" spans="1:6">
      <c r="A17" s="23" t="s">
        <v>16</v>
      </c>
      <c r="B17" s="24"/>
      <c r="C17" s="24"/>
      <c r="D17" s="24"/>
      <c r="E17" s="24"/>
      <c r="F17" s="24"/>
    </row>
    <row r="25" spans="1:6" ht="13.15" customHeight="1"/>
    <row r="26" spans="1:6" ht="13.15" customHeight="1"/>
    <row r="27" spans="1:6" ht="13.15" customHeight="1"/>
    <row r="28" spans="1:6" ht="13.15" customHeight="1"/>
  </sheetData>
  <mergeCells count="7">
    <mergeCell ref="A17:F17"/>
    <mergeCell ref="A1:F1"/>
    <mergeCell ref="A2:F2"/>
    <mergeCell ref="B3:B5"/>
    <mergeCell ref="C3:C5"/>
    <mergeCell ref="D3:D5"/>
    <mergeCell ref="E3:F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IPA by Approp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2010-01-26T23:13:27Z</dcterms:created>
  <dcterms:modified xsi:type="dcterms:W3CDTF">2010-01-27T16:30:58Z</dcterms:modified>
</cp:coreProperties>
</file>