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EHR Maj Invstments" sheetId="1" r:id="rId1"/>
  </sheets>
  <definedNames>
    <definedName name="_xlnm.Print_Area" localSheetId="0">'EHR Maj Invstments'!$A$1:$F$16</definedName>
  </definedNames>
  <calcPr calcId="145621"/>
</workbook>
</file>

<file path=xl/calcChain.xml><?xml version="1.0" encoding="utf-8"?>
<calcChain xmlns="http://schemas.openxmlformats.org/spreadsheetml/2006/main">
  <c r="E13" i="1" l="1"/>
  <c r="F13" i="1" s="1"/>
  <c r="E12" i="1"/>
  <c r="F12" i="1" s="1"/>
  <c r="F11" i="1"/>
  <c r="E11" i="1"/>
  <c r="F10" i="1"/>
  <c r="E10" i="1"/>
  <c r="F9" i="1"/>
  <c r="E9" i="1"/>
  <c r="E8" i="1"/>
  <c r="F8" i="1" s="1"/>
  <c r="E7" i="1"/>
  <c r="F7" i="1" s="1"/>
  <c r="E6" i="1"/>
  <c r="F6" i="1" s="1"/>
  <c r="F5" i="1"/>
  <c r="E5" i="1"/>
</calcChain>
</file>

<file path=xl/sharedStrings.xml><?xml version="1.0" encoding="utf-8"?>
<sst xmlns="http://schemas.openxmlformats.org/spreadsheetml/2006/main" count="21" uniqueCount="21">
  <si>
    <t>EHR Major Investments</t>
  </si>
  <si>
    <t>(Dollars in Millions)</t>
  </si>
  <si>
    <t>Area of Investment</t>
  </si>
  <si>
    <t>FY 2013
Actual</t>
  </si>
  <si>
    <t>FY 2014
Estimate</t>
  </si>
  <si>
    <t>FY 2015
Request</t>
  </si>
  <si>
    <t>Change Over
FY 2014 Estimate</t>
  </si>
  <si>
    <t>Amount</t>
  </si>
  <si>
    <t>Percent</t>
  </si>
  <si>
    <t>CIF21</t>
  </si>
  <si>
    <t>GRF</t>
  </si>
  <si>
    <t>I-Corps</t>
  </si>
  <si>
    <r>
      <t>Improving Undergraduate STEM Education (IUSE)</t>
    </r>
    <r>
      <rPr>
        <vertAlign val="superscript"/>
        <sz val="10"/>
        <rFont val="Times New Roman"/>
        <family val="1"/>
      </rPr>
      <t>1</t>
    </r>
  </si>
  <si>
    <t>STEM Talent Expansion Program (STEP)</t>
  </si>
  <si>
    <t>Widening Implementation and Demonstration 
   of Evidenced-based Reforms (WIDER)</t>
  </si>
  <si>
    <t>Transforming Undergraduate Education in 
   STEM (TUES)</t>
  </si>
  <si>
    <r>
      <t>NSF Research Traineeship (NRT)</t>
    </r>
    <r>
      <rPr>
        <vertAlign val="superscript"/>
        <sz val="10"/>
        <rFont val="Times New Roman"/>
        <family val="1"/>
      </rPr>
      <t>2</t>
    </r>
  </si>
  <si>
    <t>SaTC</t>
  </si>
  <si>
    <t>Major investments may have funding overlap and thus should not be summed.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</si>
  <si>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STEP, TUES, and WIDER were consolidated into IUSE in FY 2014.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</si>
  <si>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The FY 2013 Actual represents Integrative Graduate Education and Research Traineeship (IGERT) program funding.   Outyear commitments for IGERT are included in the NRT line and are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$14.22 million in FY 2014 and $4.55 million in FY 2015.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</si>
</sst>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"/>
    <numFmt numFmtId="165" formatCode="0.0%"/>
    <numFmt numFmtId="166" formatCode="#,##0.00;\-#,##0.00;&quot;-&quot;??"/>
    <numFmt numFmtId="167" formatCode="0.0%;\-0.0%;&quot;-&quot;??"/>
    <numFmt numFmtId="168" formatCode="[$-10409]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right" wrapText="1"/>
    </xf>
    <xf numFmtId="0" fontId="3" fillId="0" borderId="0" xfId="0" applyFont="1" applyBorder="1"/>
    <xf numFmtId="4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right" vertical="top"/>
    </xf>
    <xf numFmtId="167" fontId="5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168" fontId="9" fillId="0" borderId="3" xfId="2" applyNumberFormat="1" applyFont="1" applyFill="1" applyBorder="1" applyAlignment="1" applyProtection="1">
      <alignment vertical="top" wrapText="1" readingOrder="1"/>
      <protection locked="0"/>
    </xf>
    <xf numFmtId="168" fontId="9" fillId="0" borderId="0" xfId="2" applyNumberFormat="1" applyFont="1" applyFill="1" applyBorder="1" applyAlignment="1" applyProtection="1">
      <alignment vertical="top" wrapText="1" readingOrder="1"/>
      <protection locked="0"/>
    </xf>
    <xf numFmtId="0" fontId="11" fillId="0" borderId="0" xfId="0" applyFont="1"/>
    <xf numFmtId="0" fontId="3" fillId="0" borderId="0" xfId="0" applyFont="1"/>
    <xf numFmtId="0" fontId="10" fillId="0" borderId="1" xfId="0" applyFont="1" applyBorder="1" applyAlignment="1">
      <alignment horizontal="left"/>
    </xf>
    <xf numFmtId="0" fontId="11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workbookViewId="0">
      <selection sqref="A1:F1"/>
    </sheetView>
  </sheetViews>
  <sheetFormatPr defaultRowHeight="15" x14ac:dyDescent="0.25"/>
  <cols>
    <col min="1" max="1" width="43.42578125" customWidth="1"/>
  </cols>
  <sheetData>
    <row r="1" spans="1:6" ht="15.6" x14ac:dyDescent="0.35">
      <c r="A1" s="17" t="s">
        <v>0</v>
      </c>
      <c r="B1" s="17"/>
      <c r="C1" s="17"/>
      <c r="D1" s="17"/>
      <c r="E1" s="17"/>
      <c r="F1" s="17"/>
    </row>
    <row r="2" spans="1:6" thickBot="1" x14ac:dyDescent="0.4">
      <c r="A2" s="18" t="s">
        <v>1</v>
      </c>
      <c r="B2" s="18"/>
      <c r="C2" s="18"/>
      <c r="D2" s="18"/>
      <c r="E2" s="18"/>
      <c r="F2" s="18"/>
    </row>
    <row r="3" spans="1:6" x14ac:dyDescent="0.25">
      <c r="A3" s="19" t="s">
        <v>2</v>
      </c>
      <c r="B3" s="21" t="s">
        <v>3</v>
      </c>
      <c r="C3" s="21" t="s">
        <v>4</v>
      </c>
      <c r="D3" s="21" t="s">
        <v>5</v>
      </c>
      <c r="E3" s="23" t="s">
        <v>6</v>
      </c>
      <c r="F3" s="23"/>
    </row>
    <row r="4" spans="1:6" x14ac:dyDescent="0.25">
      <c r="A4" s="20"/>
      <c r="B4" s="22"/>
      <c r="C4" s="22"/>
      <c r="D4" s="22"/>
      <c r="E4" s="1" t="s">
        <v>7</v>
      </c>
      <c r="F4" s="1" t="s">
        <v>8</v>
      </c>
    </row>
    <row r="5" spans="1:6" ht="14.45" x14ac:dyDescent="0.35">
      <c r="A5" s="2" t="s">
        <v>9</v>
      </c>
      <c r="B5" s="3">
        <v>0</v>
      </c>
      <c r="C5" s="3">
        <v>0</v>
      </c>
      <c r="D5" s="4">
        <v>2.5</v>
      </c>
      <c r="E5" s="4">
        <f t="shared" ref="E5" si="0">D5-C5</f>
        <v>2.5</v>
      </c>
      <c r="F5" s="5" t="str">
        <f t="shared" ref="F5" si="1">IF(C5=0,"N/A",E5/C5)</f>
        <v>N/A</v>
      </c>
    </row>
    <row r="6" spans="1:6" ht="14.45" x14ac:dyDescent="0.35">
      <c r="A6" s="2" t="s">
        <v>10</v>
      </c>
      <c r="B6" s="3">
        <v>121.464778</v>
      </c>
      <c r="C6" s="6">
        <v>150</v>
      </c>
      <c r="D6" s="6">
        <v>166.72</v>
      </c>
      <c r="E6" s="6">
        <f>D6-C6</f>
        <v>16.72</v>
      </c>
      <c r="F6" s="5">
        <f>IF(C6=0,"N/A",E6/C6)</f>
        <v>0.11146666666666666</v>
      </c>
    </row>
    <row r="7" spans="1:6" ht="14.45" x14ac:dyDescent="0.35">
      <c r="A7" s="2" t="s">
        <v>11</v>
      </c>
      <c r="B7" s="3">
        <v>0.33413100000000001</v>
      </c>
      <c r="C7" s="6">
        <v>0.28000000000000003</v>
      </c>
      <c r="D7" s="6">
        <v>0.35</v>
      </c>
      <c r="E7" s="6">
        <f t="shared" ref="E7:E12" si="2">D7-C7</f>
        <v>6.9999999999999951E-2</v>
      </c>
      <c r="F7" s="5">
        <f t="shared" ref="F7" si="3">IF(C7=0,"N/A",E7/C7)</f>
        <v>0.24999999999999981</v>
      </c>
    </row>
    <row r="8" spans="1:6" ht="15.6" x14ac:dyDescent="0.35">
      <c r="A8" s="7" t="s">
        <v>12</v>
      </c>
      <c r="B8" s="8">
        <v>0</v>
      </c>
      <c r="C8" s="8">
        <v>74.08</v>
      </c>
      <c r="D8" s="8">
        <v>99.08</v>
      </c>
      <c r="E8" s="8">
        <f t="shared" si="2"/>
        <v>25</v>
      </c>
      <c r="F8" s="9">
        <f t="shared" ref="F8:F12" si="4">IF(C8=0,"N/A  ",E8/C8)</f>
        <v>0.33747300215982723</v>
      </c>
    </row>
    <row r="9" spans="1:6" ht="14.45" x14ac:dyDescent="0.35">
      <c r="A9" s="10" t="s">
        <v>13</v>
      </c>
      <c r="B9" s="11">
        <v>14.964076</v>
      </c>
      <c r="C9" s="8">
        <v>0</v>
      </c>
      <c r="D9" s="8">
        <v>0</v>
      </c>
      <c r="E9" s="8">
        <f t="shared" si="2"/>
        <v>0</v>
      </c>
      <c r="F9" s="9" t="str">
        <f t="shared" si="4"/>
        <v xml:space="preserve">N/A  </v>
      </c>
    </row>
    <row r="10" spans="1:6" ht="26.1" x14ac:dyDescent="0.35">
      <c r="A10" s="10" t="s">
        <v>14</v>
      </c>
      <c r="B10" s="11">
        <v>18.488087</v>
      </c>
      <c r="C10" s="8">
        <v>0</v>
      </c>
      <c r="D10" s="8">
        <v>0</v>
      </c>
      <c r="E10" s="8">
        <f t="shared" si="2"/>
        <v>0</v>
      </c>
      <c r="F10" s="9" t="str">
        <f t="shared" si="4"/>
        <v xml:space="preserve">N/A  </v>
      </c>
    </row>
    <row r="11" spans="1:6" ht="26.1" x14ac:dyDescent="0.35">
      <c r="A11" s="10" t="s">
        <v>15</v>
      </c>
      <c r="B11" s="11">
        <v>56.420338999999998</v>
      </c>
      <c r="C11" s="8">
        <v>0</v>
      </c>
      <c r="D11" s="8">
        <v>0</v>
      </c>
      <c r="E11" s="8">
        <f t="shared" si="2"/>
        <v>0</v>
      </c>
      <c r="F11" s="9" t="str">
        <f t="shared" si="4"/>
        <v xml:space="preserve">N/A  </v>
      </c>
    </row>
    <row r="12" spans="1:6" ht="15.6" x14ac:dyDescent="0.35">
      <c r="A12" s="7" t="s">
        <v>16</v>
      </c>
      <c r="B12" s="12">
        <v>24.14</v>
      </c>
      <c r="C12" s="8">
        <v>26.33</v>
      </c>
      <c r="D12" s="8">
        <v>28.38</v>
      </c>
      <c r="E12" s="8">
        <f t="shared" si="2"/>
        <v>2.0500000000000007</v>
      </c>
      <c r="F12" s="9">
        <f t="shared" si="4"/>
        <v>7.7857956703380207E-2</v>
      </c>
    </row>
    <row r="13" spans="1:6" thickBot="1" x14ac:dyDescent="0.4">
      <c r="A13" s="2" t="s">
        <v>17</v>
      </c>
      <c r="B13" s="3">
        <v>41.26</v>
      </c>
      <c r="C13" s="6">
        <v>45</v>
      </c>
      <c r="D13" s="6">
        <v>25</v>
      </c>
      <c r="E13" s="6">
        <f>D13-C13</f>
        <v>-20</v>
      </c>
      <c r="F13" s="5">
        <f>IF(C13=0,"N/A",E13/C13)</f>
        <v>-0.44444444444444442</v>
      </c>
    </row>
    <row r="14" spans="1:6" ht="14.45" x14ac:dyDescent="0.35">
      <c r="A14" s="15" t="s">
        <v>18</v>
      </c>
      <c r="B14" s="15"/>
      <c r="C14" s="15"/>
      <c r="D14" s="15"/>
      <c r="E14" s="15"/>
      <c r="F14" s="15"/>
    </row>
    <row r="15" spans="1:6" ht="17.45" customHeight="1" x14ac:dyDescent="0.35">
      <c r="A15" s="13" t="s">
        <v>19</v>
      </c>
      <c r="B15" s="14"/>
      <c r="C15" s="14"/>
      <c r="D15" s="14"/>
      <c r="E15" s="14"/>
      <c r="F15" s="14"/>
    </row>
    <row r="16" spans="1:6" ht="29.1" customHeight="1" x14ac:dyDescent="0.35">
      <c r="A16" s="16" t="s">
        <v>20</v>
      </c>
      <c r="B16" s="16"/>
      <c r="C16" s="16"/>
      <c r="D16" s="16"/>
      <c r="E16" s="16"/>
      <c r="F16" s="16"/>
    </row>
  </sheetData>
  <mergeCells count="9">
    <mergeCell ref="A14:F14"/>
    <mergeCell ref="A16:F16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Maj Invstments</vt:lpstr>
      <vt:lpstr>'EHR Maj Invstments'!Print_Area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2014-03-07T13:36:20Z</cp:lastPrinted>
  <dcterms:created xsi:type="dcterms:W3CDTF">2014-03-07T13:35:28Z</dcterms:created>
  <dcterms:modified xsi:type="dcterms:W3CDTF">2014-03-10T13:01:03Z</dcterms:modified>
</cp:coreProperties>
</file>