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6260" windowHeight="6825"/>
  </bookViews>
  <sheets>
    <sheet name="DGE Funding" sheetId="1" r:id="rId1"/>
  </sheets>
  <definedNames>
    <definedName name="_xlnm.Print_Area" localSheetId="0">'DGE Funding'!$A$1:$F$21</definedName>
  </definedNames>
  <calcPr calcId="145621"/>
</workbook>
</file>

<file path=xl/calcChain.xml><?xml version="1.0" encoding="utf-8"?>
<calcChain xmlns="http://schemas.openxmlformats.org/spreadsheetml/2006/main">
  <c r="F17" i="1" l="1"/>
  <c r="E17" i="1"/>
  <c r="F16" i="1"/>
  <c r="E16" i="1"/>
  <c r="F15" i="1"/>
  <c r="E15" i="1"/>
  <c r="F14" i="1"/>
  <c r="E14" i="1"/>
  <c r="F13" i="1"/>
  <c r="E13" i="1"/>
  <c r="E12" i="1"/>
  <c r="F12" i="1" s="1"/>
  <c r="F10" i="1"/>
  <c r="E10" i="1"/>
  <c r="E9" i="1"/>
  <c r="F9" i="1" s="1"/>
  <c r="D9" i="1"/>
  <c r="D5" i="1" s="1"/>
  <c r="E5" i="1" s="1"/>
  <c r="C9" i="1"/>
  <c r="B9" i="1"/>
  <c r="F8" i="1"/>
  <c r="E8" i="1"/>
  <c r="F7" i="1"/>
  <c r="E7" i="1"/>
  <c r="F6" i="1"/>
  <c r="E6" i="1"/>
  <c r="D6" i="1"/>
  <c r="C6" i="1"/>
  <c r="B6" i="1"/>
  <c r="C5" i="1"/>
  <c r="F5" i="1" s="1"/>
  <c r="B5" i="1"/>
</calcChain>
</file>

<file path=xl/sharedStrings.xml><?xml version="1.0" encoding="utf-8"?>
<sst xmlns="http://schemas.openxmlformats.org/spreadsheetml/2006/main" count="29" uniqueCount="29">
  <si>
    <t>(Dollars in Millions)</t>
  </si>
  <si>
    <t>FY 2013 Actual</t>
  </si>
  <si>
    <t>FY 2014 Estimate</t>
  </si>
  <si>
    <t>FY 2015
Request</t>
  </si>
  <si>
    <t>Change Over
FY 2014 Estimate</t>
  </si>
  <si>
    <t>Amount</t>
  </si>
  <si>
    <t>Percent</t>
  </si>
  <si>
    <t>Total, DGE</t>
  </si>
  <si>
    <t>Learning and Learning Environments</t>
  </si>
  <si>
    <t>Climate Change Education (CCE)</t>
  </si>
  <si>
    <t>Project and Program Evaluation (PPE)</t>
  </si>
  <si>
    <t>STEM Professional Workforce</t>
  </si>
  <si>
    <t>EHR Core Research (ECR): STEM Profesional 
   Workforce Preparation</t>
  </si>
  <si>
    <r>
      <t>Research on Education and Learning (REAL)</t>
    </r>
    <r>
      <rPr>
        <i/>
        <vertAlign val="superscript"/>
        <sz val="10"/>
        <rFont val="Times New Roman"/>
        <family val="1"/>
      </rPr>
      <t>1</t>
    </r>
  </si>
  <si>
    <t>[13.66]</t>
  </si>
  <si>
    <t>[11.01]</t>
  </si>
  <si>
    <t>N/A</t>
  </si>
  <si>
    <t xml:space="preserve">N/A  </t>
  </si>
  <si>
    <t>CyberCorps: Scholarship for Service (SFS)</t>
  </si>
  <si>
    <t>NSF Innovation Corps (I-Corps)</t>
  </si>
  <si>
    <t>INSPIRE</t>
  </si>
  <si>
    <t>Graduate Research Fellowship (GRF)</t>
  </si>
  <si>
    <t>Graduate STEM Fellows in K-12 Education
   (GK-12)</t>
  </si>
  <si>
    <r>
      <t>NSF Research Traineeship (NRT)</t>
    </r>
    <r>
      <rPr>
        <vertAlign val="superscript"/>
        <sz val="10"/>
        <rFont val="Times New Roman"/>
        <family val="1"/>
      </rPr>
      <t>2</t>
    </r>
  </si>
  <si>
    <t>Totals may not add due to rounding.</t>
  </si>
  <si>
    <t>Funding for the FY 2013 Actual and the FY 2014 Estimate are shown in the FY 2015 structure for comparability.</t>
  </si>
  <si>
    <r>
      <rPr>
        <vertAlign val="superscript"/>
        <sz val="8"/>
        <color theme="1"/>
        <rFont val="Times New Roman"/>
        <family val="1"/>
      </rPr>
      <t xml:space="preserve">1 </t>
    </r>
    <r>
      <rPr>
        <sz val="8"/>
        <color theme="1"/>
        <rFont val="Times New Roman"/>
        <family val="1"/>
      </rPr>
      <t>Beginning in FY 2015, the Research on Education and Learning (REAL) program is consolidated into EHR Core Research (ECR).</t>
    </r>
  </si>
  <si>
    <r>
      <rPr>
        <vertAlign val="superscript"/>
        <sz val="8"/>
        <rFont val="Times New Roman"/>
        <family val="1"/>
      </rPr>
      <t xml:space="preserve">2 </t>
    </r>
    <r>
      <rPr>
        <sz val="8"/>
        <rFont val="Times New Roman"/>
        <family val="1"/>
      </rPr>
      <t>The FY 2013 Actual represents Integrative Graduate Education and Research Traineeship (IGERT) program funding.   Outyear commitments for IGERT are included in the NRT line and are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$14.22 million in FY 2014 and $4.55 million in FY 2015.   </t>
    </r>
  </si>
  <si>
    <t>Graduate Education (DGE)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</si>
</sst>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\-#,##0.00;&quot;-&quot;??"/>
    <numFmt numFmtId="165" formatCode="&quot;$&quot;#,##0.00;\-&quot;$&quot;#,##0.00;&quot;-&quot;??"/>
    <numFmt numFmtId="166" formatCode="0.0%;\-0.0%;&quot;-&quot;??"/>
    <numFmt numFmtId="167" formatCode="[$-10409]#,##0.00;\-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i/>
      <sz val="10"/>
      <color theme="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vertAlign val="superscript"/>
      <sz val="8"/>
      <color theme="1"/>
      <name val="Times New Roman"/>
      <family val="1"/>
    </font>
    <font>
      <vertAlign val="superscript"/>
      <sz val="8"/>
      <name val="Times New Roman"/>
      <family val="1"/>
    </font>
    <font>
      <b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40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/>
    </xf>
    <xf numFmtId="164" fontId="3" fillId="0" borderId="3" xfId="0" applyNumberFormat="1" applyFont="1" applyFill="1" applyBorder="1" applyAlignment="1">
      <alignment horizontal="right"/>
    </xf>
    <xf numFmtId="0" fontId="4" fillId="0" borderId="4" xfId="0" applyFont="1" applyBorder="1" applyAlignment="1">
      <alignment vertical="center" wrapText="1"/>
    </xf>
    <xf numFmtId="165" fontId="4" fillId="0" borderId="4" xfId="0" applyNumberFormat="1" applyFont="1" applyBorder="1" applyAlignment="1">
      <alignment horizontal="right" vertical="center"/>
    </xf>
    <xf numFmtId="166" fontId="4" fillId="0" borderId="4" xfId="1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vertical="top" wrapText="1"/>
    </xf>
    <xf numFmtId="164" fontId="4" fillId="0" borderId="5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166" fontId="4" fillId="0" borderId="0" xfId="1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 wrapText="1" indent="1"/>
    </xf>
    <xf numFmtId="167" fontId="6" fillId="0" borderId="0" xfId="2" applyNumberFormat="1" applyFont="1" applyBorder="1" applyAlignment="1" applyProtection="1">
      <alignment vertical="top" wrapText="1" readingOrder="1"/>
      <protection locked="0"/>
    </xf>
    <xf numFmtId="164" fontId="3" fillId="0" borderId="0" xfId="0" applyNumberFormat="1" applyFont="1" applyFill="1" applyBorder="1" applyAlignment="1">
      <alignment horizontal="right" vertical="top"/>
    </xf>
    <xf numFmtId="166" fontId="3" fillId="0" borderId="0" xfId="1" applyNumberFormat="1" applyFont="1" applyFill="1" applyBorder="1" applyAlignment="1">
      <alignment horizontal="right" vertical="top"/>
    </xf>
    <xf numFmtId="164" fontId="7" fillId="0" borderId="0" xfId="0" applyNumberFormat="1" applyFont="1" applyAlignment="1">
      <alignment vertical="top"/>
    </xf>
    <xf numFmtId="0" fontId="8" fillId="0" borderId="0" xfId="0" applyFont="1" applyFill="1" applyBorder="1" applyAlignment="1">
      <alignment horizontal="left" vertical="top" wrapText="1" indent="2"/>
    </xf>
    <xf numFmtId="164" fontId="8" fillId="0" borderId="0" xfId="0" applyNumberFormat="1" applyFont="1" applyFill="1" applyBorder="1" applyAlignment="1">
      <alignment horizontal="right" vertical="top"/>
    </xf>
    <xf numFmtId="164" fontId="10" fillId="0" borderId="0" xfId="0" applyNumberFormat="1" applyFont="1" applyAlignment="1">
      <alignment vertical="top"/>
    </xf>
    <xf numFmtId="166" fontId="8" fillId="0" borderId="0" xfId="1" applyNumberFormat="1" applyFont="1" applyFill="1" applyBorder="1" applyAlignment="1">
      <alignment horizontal="right" vertical="top"/>
    </xf>
    <xf numFmtId="167" fontId="6" fillId="0" borderId="0" xfId="2" applyNumberFormat="1" applyFont="1" applyFill="1" applyBorder="1" applyAlignment="1" applyProtection="1">
      <alignment vertical="top" wrapText="1" readingOrder="1"/>
      <protection locked="0"/>
    </xf>
    <xf numFmtId="164" fontId="7" fillId="0" borderId="0" xfId="0" applyNumberFormat="1" applyFont="1" applyBorder="1" applyAlignment="1">
      <alignment vertical="top"/>
    </xf>
    <xf numFmtId="164" fontId="3" fillId="0" borderId="1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/>
    <xf numFmtId="0" fontId="0" fillId="0" borderId="0" xfId="0" applyAlignment="1"/>
    <xf numFmtId="0" fontId="12" fillId="0" borderId="2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3" xfId="0" applyFont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showGridLines="0" tabSelected="1" workbookViewId="0">
      <selection sqref="A1:F1"/>
    </sheetView>
  </sheetViews>
  <sheetFormatPr defaultRowHeight="15" x14ac:dyDescent="0.25"/>
  <cols>
    <col min="1" max="1" width="41.140625" customWidth="1"/>
  </cols>
  <sheetData>
    <row r="1" spans="1:6" ht="14.45" x14ac:dyDescent="0.35">
      <c r="A1" s="28" t="s">
        <v>28</v>
      </c>
      <c r="B1" s="28"/>
      <c r="C1" s="28"/>
      <c r="D1" s="28"/>
      <c r="E1" s="29"/>
      <c r="F1" s="29"/>
    </row>
    <row r="2" spans="1:6" thickBot="1" x14ac:dyDescent="0.4">
      <c r="A2" s="30" t="s">
        <v>0</v>
      </c>
      <c r="B2" s="31"/>
      <c r="C2" s="31"/>
      <c r="D2" s="31"/>
      <c r="E2" s="32"/>
      <c r="F2" s="32"/>
    </row>
    <row r="3" spans="1:6" x14ac:dyDescent="0.25">
      <c r="A3" s="1"/>
      <c r="B3" s="33" t="s">
        <v>1</v>
      </c>
      <c r="C3" s="35" t="s">
        <v>2</v>
      </c>
      <c r="D3" s="37" t="s">
        <v>3</v>
      </c>
      <c r="E3" s="38" t="s">
        <v>4</v>
      </c>
      <c r="F3" s="39"/>
    </row>
    <row r="4" spans="1:6" x14ac:dyDescent="0.25">
      <c r="A4" s="2"/>
      <c r="B4" s="34"/>
      <c r="C4" s="36"/>
      <c r="D4" s="36"/>
      <c r="E4" s="3" t="s">
        <v>5</v>
      </c>
      <c r="F4" s="3" t="s">
        <v>6</v>
      </c>
    </row>
    <row r="5" spans="1:6" ht="14.45" x14ac:dyDescent="0.35">
      <c r="A5" s="4" t="s">
        <v>7</v>
      </c>
      <c r="B5" s="5">
        <f>SUM(B6,B9)</f>
        <v>257.30527000000001</v>
      </c>
      <c r="C5" s="5">
        <f t="shared" ref="C5:D5" si="0">SUM(C6,C9)</f>
        <v>259.08</v>
      </c>
      <c r="D5" s="5">
        <f t="shared" si="0"/>
        <v>263.34000000000003</v>
      </c>
      <c r="E5" s="5">
        <f t="shared" ref="E5:E17" si="1">D5-C5</f>
        <v>4.2600000000000477</v>
      </c>
      <c r="F5" s="6">
        <f t="shared" ref="F5:F17" si="2">IF(C5=0,"N/A  ",E5/C5)</f>
        <v>1.644279759147772E-2</v>
      </c>
    </row>
    <row r="6" spans="1:6" ht="14.45" x14ac:dyDescent="0.35">
      <c r="A6" s="7" t="s">
        <v>8</v>
      </c>
      <c r="B6" s="8">
        <f>SUM(B7:B8)</f>
        <v>24.608357999999999</v>
      </c>
      <c r="C6" s="9">
        <f t="shared" ref="C6:D6" si="3">SUM(C7:C8)</f>
        <v>21.5</v>
      </c>
      <c r="D6" s="9">
        <f t="shared" si="3"/>
        <v>23.97</v>
      </c>
      <c r="E6" s="9">
        <f t="shared" si="1"/>
        <v>2.4699999999999989</v>
      </c>
      <c r="F6" s="10">
        <f t="shared" si="2"/>
        <v>0.11488372093023251</v>
      </c>
    </row>
    <row r="7" spans="1:6" ht="14.45" x14ac:dyDescent="0.35">
      <c r="A7" s="11" t="s">
        <v>9</v>
      </c>
      <c r="B7" s="12">
        <v>2.5901209999999999</v>
      </c>
      <c r="C7" s="13">
        <v>0</v>
      </c>
      <c r="D7" s="13">
        <v>0</v>
      </c>
      <c r="E7" s="13">
        <f t="shared" si="1"/>
        <v>0</v>
      </c>
      <c r="F7" s="14" t="str">
        <f t="shared" si="2"/>
        <v xml:space="preserve">N/A  </v>
      </c>
    </row>
    <row r="8" spans="1:6" ht="14.45" x14ac:dyDescent="0.35">
      <c r="A8" s="11" t="s">
        <v>10</v>
      </c>
      <c r="B8" s="12">
        <v>22.018236999999999</v>
      </c>
      <c r="C8" s="13">
        <v>21.5</v>
      </c>
      <c r="D8" s="13">
        <v>23.97</v>
      </c>
      <c r="E8" s="13">
        <f t="shared" si="1"/>
        <v>2.4699999999999989</v>
      </c>
      <c r="F8" s="14">
        <f t="shared" si="2"/>
        <v>0.11488372093023251</v>
      </c>
    </row>
    <row r="9" spans="1:6" ht="14.45" x14ac:dyDescent="0.35">
      <c r="A9" s="7" t="s">
        <v>11</v>
      </c>
      <c r="B9" s="9">
        <f>SUM(B10:B17)</f>
        <v>232.696912</v>
      </c>
      <c r="C9" s="9">
        <f>SUM(C10:C17)</f>
        <v>237.57999999999998</v>
      </c>
      <c r="D9" s="9">
        <f>SUM(D10:D17)</f>
        <v>239.37</v>
      </c>
      <c r="E9" s="9">
        <f t="shared" si="1"/>
        <v>1.7900000000000205</v>
      </c>
      <c r="F9" s="10">
        <f t="shared" si="2"/>
        <v>7.5343042343632488E-3</v>
      </c>
    </row>
    <row r="10" spans="1:6" ht="26.1" x14ac:dyDescent="0.35">
      <c r="A10" s="11" t="s">
        <v>12</v>
      </c>
      <c r="B10" s="13">
        <v>18.255741</v>
      </c>
      <c r="C10" s="13">
        <v>15.97</v>
      </c>
      <c r="D10" s="15">
        <v>16.97</v>
      </c>
      <c r="E10" s="13">
        <f t="shared" si="1"/>
        <v>0.99999999999999822</v>
      </c>
      <c r="F10" s="14">
        <f t="shared" si="2"/>
        <v>6.2617407639323622E-2</v>
      </c>
    </row>
    <row r="11" spans="1:6" ht="15.6" x14ac:dyDescent="0.35">
      <c r="A11" s="16" t="s">
        <v>13</v>
      </c>
      <c r="B11" s="17" t="s">
        <v>14</v>
      </c>
      <c r="C11" s="17" t="s">
        <v>15</v>
      </c>
      <c r="D11" s="18">
        <v>0</v>
      </c>
      <c r="E11" s="17" t="s">
        <v>16</v>
      </c>
      <c r="F11" s="19" t="s">
        <v>17</v>
      </c>
    </row>
    <row r="12" spans="1:6" ht="14.45" x14ac:dyDescent="0.35">
      <c r="A12" s="11" t="s">
        <v>18</v>
      </c>
      <c r="B12" s="20">
        <v>41.261054999999999</v>
      </c>
      <c r="C12" s="15">
        <v>45</v>
      </c>
      <c r="D12" s="15">
        <v>25</v>
      </c>
      <c r="E12" s="13">
        <f t="shared" si="1"/>
        <v>-20</v>
      </c>
      <c r="F12" s="14">
        <f t="shared" si="2"/>
        <v>-0.44444444444444442</v>
      </c>
    </row>
    <row r="13" spans="1:6" ht="14.45" x14ac:dyDescent="0.35">
      <c r="A13" s="11" t="s">
        <v>19</v>
      </c>
      <c r="B13" s="21">
        <v>0.33413100000000001</v>
      </c>
      <c r="C13" s="15">
        <v>0.28000000000000003</v>
      </c>
      <c r="D13" s="15">
        <v>0.35</v>
      </c>
      <c r="E13" s="13">
        <f t="shared" si="1"/>
        <v>6.9999999999999951E-2</v>
      </c>
      <c r="F13" s="14">
        <f t="shared" si="2"/>
        <v>0.24999999999999981</v>
      </c>
    </row>
    <row r="14" spans="1:6" ht="14.45" x14ac:dyDescent="0.35">
      <c r="A14" s="11" t="s">
        <v>20</v>
      </c>
      <c r="B14" s="21">
        <v>1.8367340000000001</v>
      </c>
      <c r="C14" s="15">
        <v>0</v>
      </c>
      <c r="D14" s="15">
        <v>1.95</v>
      </c>
      <c r="E14" s="13">
        <f t="shared" si="1"/>
        <v>1.95</v>
      </c>
      <c r="F14" s="14" t="str">
        <f t="shared" si="2"/>
        <v xml:space="preserve">N/A  </v>
      </c>
    </row>
    <row r="15" spans="1:6" ht="14.45" x14ac:dyDescent="0.35">
      <c r="A15" s="11" t="s">
        <v>21</v>
      </c>
      <c r="B15" s="12">
        <v>121.464778</v>
      </c>
      <c r="C15" s="15">
        <v>150</v>
      </c>
      <c r="D15" s="15">
        <v>166.72</v>
      </c>
      <c r="E15" s="13">
        <f t="shared" si="1"/>
        <v>16.72</v>
      </c>
      <c r="F15" s="14">
        <f t="shared" si="2"/>
        <v>0.11146666666666666</v>
      </c>
    </row>
    <row r="16" spans="1:6" ht="26.1" x14ac:dyDescent="0.35">
      <c r="A16" s="11" t="s">
        <v>22</v>
      </c>
      <c r="B16" s="12">
        <v>25.40682</v>
      </c>
      <c r="C16" s="15">
        <v>0</v>
      </c>
      <c r="D16" s="15">
        <v>0</v>
      </c>
      <c r="E16" s="13">
        <f t="shared" si="1"/>
        <v>0</v>
      </c>
      <c r="F16" s="14" t="str">
        <f t="shared" si="2"/>
        <v xml:space="preserve">N/A  </v>
      </c>
    </row>
    <row r="17" spans="1:6" ht="15.95" thickBot="1" x14ac:dyDescent="0.4">
      <c r="A17" s="11" t="s">
        <v>23</v>
      </c>
      <c r="B17" s="22">
        <v>24.137653</v>
      </c>
      <c r="C17" s="13">
        <v>26.33</v>
      </c>
      <c r="D17" s="13">
        <v>28.38</v>
      </c>
      <c r="E17" s="13">
        <f t="shared" si="1"/>
        <v>2.0500000000000007</v>
      </c>
      <c r="F17" s="14">
        <f t="shared" si="2"/>
        <v>7.7857956703380207E-2</v>
      </c>
    </row>
    <row r="18" spans="1:6" ht="14.45" x14ac:dyDescent="0.35">
      <c r="A18" s="25" t="s">
        <v>24</v>
      </c>
      <c r="B18" s="25"/>
      <c r="C18" s="25"/>
      <c r="D18" s="25"/>
      <c r="E18" s="25"/>
      <c r="F18" s="25"/>
    </row>
    <row r="19" spans="1:6" ht="14.45" x14ac:dyDescent="0.35">
      <c r="A19" s="26" t="s">
        <v>25</v>
      </c>
      <c r="B19" s="26"/>
      <c r="C19" s="26"/>
      <c r="D19" s="26"/>
      <c r="E19" s="26"/>
      <c r="F19" s="26"/>
    </row>
    <row r="20" spans="1:6" ht="17.45" customHeight="1" x14ac:dyDescent="0.35">
      <c r="A20" s="23" t="s">
        <v>26</v>
      </c>
      <c r="B20" s="24"/>
      <c r="C20" s="24"/>
      <c r="D20" s="24"/>
      <c r="E20" s="24"/>
      <c r="F20" s="24"/>
    </row>
    <row r="21" spans="1:6" ht="27" customHeight="1" x14ac:dyDescent="0.35">
      <c r="A21" s="27" t="s">
        <v>27</v>
      </c>
      <c r="B21" s="27"/>
      <c r="C21" s="27"/>
      <c r="D21" s="27"/>
      <c r="E21" s="27"/>
      <c r="F21" s="27"/>
    </row>
  </sheetData>
  <mergeCells count="9">
    <mergeCell ref="A18:F18"/>
    <mergeCell ref="A19:F19"/>
    <mergeCell ref="A21:F21"/>
    <mergeCell ref="A1:F1"/>
    <mergeCell ref="A2:F2"/>
    <mergeCell ref="B3:B4"/>
    <mergeCell ref="C3:C4"/>
    <mergeCell ref="D3:D4"/>
    <mergeCell ref="E3:F3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DGE Funding</vt:lpstr>
      <vt:lpstr>'DGE Funding'!Print_Area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coxenrid</cp:lastModifiedBy>
  <cp:lastPrinted>2014-03-07T13:41:45Z</cp:lastPrinted>
  <dcterms:created xsi:type="dcterms:W3CDTF">2014-03-07T13:40:52Z</dcterms:created>
  <dcterms:modified xsi:type="dcterms:W3CDTF">2014-03-10T13:01:50Z</dcterms:modified>
</cp:coreProperties>
</file>