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PLR Funding" sheetId="1" r:id="rId1"/>
  </sheets>
  <calcPr calcId="145621" concurrentCalc="0"/>
</workbook>
</file>

<file path=xl/calcChain.xml><?xml version="1.0" encoding="utf-8"?>
<calcChain xmlns="http://schemas.openxmlformats.org/spreadsheetml/2006/main">
  <c r="E16" i="1" l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<sst xmlns="http://schemas.openxmlformats.org/spreadsheetml/2006/main" count="21" uniqueCount="21">
  <si>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</si>
  <si>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</si>
  <si>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</si>
  <si>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</si>
  <si>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</si>
  <si>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</si>
  <si>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</si>
  <si>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</si>
  <si>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</si>
  <si>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</si>
  <si>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</si>
  <si>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 xml:space="preserve">Education </t>
  </si>
  <si>
    <t>Infrastructure</t>
  </si>
  <si>
    <t>PLR Funding</t>
  </si>
  <si>
    <t>Total, PLR</t>
  </si>
  <si>
    <t>STC: Center for Remote Sensing of Ice Sheets</t>
  </si>
  <si>
    <t>Arctic Research Support and Logistics</t>
  </si>
  <si>
    <t>IceCube Neutrino Observatory (IceCube)</t>
  </si>
  <si>
    <t>U.S. Antarctic Facilities and Logistics</t>
  </si>
  <si>
    <t>U.S. Antarctic Logistical Support (USALS)</t>
  </si>
  <si>
    <t>Polar Environment, Health, and Safety (PEHS)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</si>
</sst>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74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>
      <selection activeCell="A26" sqref="A26"/>
    </sheetView>
  </sheetViews>
  <sheetFormatPr defaultColWidth="11.44140625" defaultRowHeight="13.8" x14ac:dyDescent="0.25"/>
  <cols>
    <col min="1" max="1" width="39.33203125" customWidth="1"/>
    <col min="2" max="2" width="9.33203125" customWidth="1"/>
    <col min="3" max="4" width="9.33203125" style="13" customWidth="1"/>
    <col min="5" max="5" width="10.6640625" style="13" customWidth="1"/>
    <col min="6" max="6" width="8.33203125" style="13" customWidth="1"/>
  </cols>
  <sheetData>
    <row r="1" spans="1:6" ht="16.5" customHeight="1" x14ac:dyDescent="0.25">
      <c r="A1" s="14" t="s">
        <v>13</v>
      </c>
      <c r="B1" s="14"/>
      <c r="C1" s="14"/>
      <c r="D1" s="14"/>
      <c r="E1" s="15"/>
      <c r="F1" s="15"/>
    </row>
    <row r="2" spans="1:6" ht="14.4" thickBot="1" x14ac:dyDescent="0.3">
      <c r="A2" s="1" t="s">
        <v>0</v>
      </c>
      <c r="B2" s="2"/>
      <c r="C2" s="2"/>
      <c r="D2" s="2"/>
      <c r="E2" s="3"/>
      <c r="F2" s="3"/>
    </row>
    <row r="3" spans="1:6" ht="28.95" customHeight="1" x14ac:dyDescent="0.25">
      <c r="A3" s="4"/>
      <c r="B3" s="16" t="s">
        <v>7</v>
      </c>
      <c r="C3" s="17" t="s">
        <v>1</v>
      </c>
      <c r="D3" s="5" t="s">
        <v>8</v>
      </c>
      <c r="E3" s="18" t="s">
        <v>2</v>
      </c>
      <c r="F3" s="19"/>
    </row>
    <row r="4" spans="1:6" ht="12.75" customHeight="1" x14ac:dyDescent="0.25">
      <c r="A4" s="6"/>
      <c r="B4" s="7"/>
      <c r="C4" s="8"/>
      <c r="D4" s="8"/>
      <c r="E4" s="9" t="s">
        <v>3</v>
      </c>
      <c r="F4" s="9" t="s">
        <v>4</v>
      </c>
    </row>
    <row r="5" spans="1:6" ht="16.5" customHeight="1" x14ac:dyDescent="0.25">
      <c r="A5" s="20" t="s">
        <v>14</v>
      </c>
      <c r="B5" s="21">
        <f>SUM(B6,B10,B11)</f>
        <v>426.44545499999998</v>
      </c>
      <c r="C5" s="21">
        <f>SUM(C6,C10,C11)</f>
        <v>434.61</v>
      </c>
      <c r="D5" s="21">
        <f>SUM(D6,D10,D11)</f>
        <v>435.11</v>
      </c>
      <c r="E5" s="21">
        <f>D5-C5</f>
        <v>0.5</v>
      </c>
      <c r="F5" s="22">
        <f t="shared" ref="F5:F15" si="0">IF(C5=0,"N/A  ",E5/C5)</f>
        <v>1.1504567313223349E-3</v>
      </c>
    </row>
    <row r="6" spans="1:6" ht="13.5" customHeight="1" x14ac:dyDescent="0.25">
      <c r="A6" s="23" t="s">
        <v>9</v>
      </c>
      <c r="B6" s="24">
        <v>124.07190199999999</v>
      </c>
      <c r="C6" s="24">
        <v>125.09</v>
      </c>
      <c r="D6" s="24">
        <v>125.39</v>
      </c>
      <c r="E6" s="24">
        <f t="shared" ref="E6:E15" si="1">D6-C6</f>
        <v>0.29999999999999716</v>
      </c>
      <c r="F6" s="25">
        <f t="shared" si="0"/>
        <v>2.3982732432648265E-3</v>
      </c>
    </row>
    <row r="7" spans="1:6" s="13" customFormat="1" ht="13.5" customHeight="1" x14ac:dyDescent="0.25">
      <c r="A7" s="26" t="s">
        <v>6</v>
      </c>
      <c r="B7" s="10">
        <v>1.6306339999999999</v>
      </c>
      <c r="C7" s="10">
        <v>1.57</v>
      </c>
      <c r="D7" s="10">
        <v>1.57</v>
      </c>
      <c r="E7" s="10">
        <f t="shared" si="1"/>
        <v>0</v>
      </c>
      <c r="F7" s="11">
        <f t="shared" si="0"/>
        <v>0</v>
      </c>
    </row>
    <row r="8" spans="1:6" s="13" customFormat="1" ht="13.5" customHeight="1" x14ac:dyDescent="0.25">
      <c r="A8" s="26" t="s">
        <v>10</v>
      </c>
      <c r="B8" s="10">
        <v>3.7704029999999999</v>
      </c>
      <c r="C8" s="10">
        <v>3.11</v>
      </c>
      <c r="D8" s="10">
        <v>0</v>
      </c>
      <c r="E8" s="10">
        <f t="shared" si="1"/>
        <v>-3.11</v>
      </c>
      <c r="F8" s="11">
        <f t="shared" si="0"/>
        <v>-1</v>
      </c>
    </row>
    <row r="9" spans="1:6" s="13" customFormat="1" ht="13.2" x14ac:dyDescent="0.25">
      <c r="A9" s="27" t="s">
        <v>15</v>
      </c>
      <c r="B9" s="10">
        <v>3.7704029999999999</v>
      </c>
      <c r="C9" s="10">
        <v>3.11</v>
      </c>
      <c r="D9" s="10">
        <v>0</v>
      </c>
      <c r="E9" s="10">
        <f t="shared" si="1"/>
        <v>-3.11</v>
      </c>
      <c r="F9" s="11">
        <f t="shared" si="0"/>
        <v>-1</v>
      </c>
    </row>
    <row r="10" spans="1:6" ht="13.5" customHeight="1" x14ac:dyDescent="0.25">
      <c r="A10" s="23" t="s">
        <v>11</v>
      </c>
      <c r="B10" s="24">
        <v>4.1920989999999998</v>
      </c>
      <c r="C10" s="24">
        <v>3.51</v>
      </c>
      <c r="D10" s="24">
        <v>3.8</v>
      </c>
      <c r="E10" s="24">
        <f t="shared" si="1"/>
        <v>0.29000000000000004</v>
      </c>
      <c r="F10" s="25">
        <f t="shared" si="0"/>
        <v>8.2621082621082642E-2</v>
      </c>
    </row>
    <row r="11" spans="1:6" ht="13.5" customHeight="1" x14ac:dyDescent="0.25">
      <c r="A11" s="23" t="s">
        <v>12</v>
      </c>
      <c r="B11" s="24">
        <v>298.18145399999997</v>
      </c>
      <c r="C11" s="24">
        <v>306.01</v>
      </c>
      <c r="D11" s="24">
        <v>305.92</v>
      </c>
      <c r="E11" s="24">
        <f t="shared" si="1"/>
        <v>-8.9999999999974989E-2</v>
      </c>
      <c r="F11" s="25">
        <f t="shared" si="0"/>
        <v>-2.9410803568502661E-4</v>
      </c>
    </row>
    <row r="12" spans="1:6" s="13" customFormat="1" ht="13.5" customHeight="1" x14ac:dyDescent="0.25">
      <c r="A12" s="12" t="s">
        <v>16</v>
      </c>
      <c r="B12" s="10">
        <v>43.994506999999999</v>
      </c>
      <c r="C12" s="10">
        <v>40.840000000000003</v>
      </c>
      <c r="D12" s="10">
        <v>38.64</v>
      </c>
      <c r="E12" s="10">
        <f t="shared" si="1"/>
        <v>-2.2000000000000028</v>
      </c>
      <c r="F12" s="11">
        <f t="shared" si="0"/>
        <v>-5.3868756121449625E-2</v>
      </c>
    </row>
    <row r="13" spans="1:6" s="13" customFormat="1" ht="13.5" customHeight="1" x14ac:dyDescent="0.25">
      <c r="A13" s="12" t="s">
        <v>17</v>
      </c>
      <c r="B13" s="10">
        <v>3.4503689999999998</v>
      </c>
      <c r="C13" s="10">
        <v>3.45</v>
      </c>
      <c r="D13" s="10">
        <v>3.45</v>
      </c>
      <c r="E13" s="10">
        <f t="shared" si="1"/>
        <v>0</v>
      </c>
      <c r="F13" s="11">
        <f t="shared" si="0"/>
        <v>0</v>
      </c>
    </row>
    <row r="14" spans="1:6" s="13" customFormat="1" ht="13.2" x14ac:dyDescent="0.25">
      <c r="A14" s="28" t="s">
        <v>18</v>
      </c>
      <c r="B14" s="10">
        <v>180.0102</v>
      </c>
      <c r="C14" s="10">
        <v>187.55</v>
      </c>
      <c r="D14" s="10">
        <v>190.07</v>
      </c>
      <c r="E14" s="10">
        <f t="shared" si="1"/>
        <v>2.5199999999999818</v>
      </c>
      <c r="F14" s="11">
        <f t="shared" si="0"/>
        <v>1.3436416955478441E-2</v>
      </c>
    </row>
    <row r="15" spans="1:6" s="13" customFormat="1" ht="13.5" customHeight="1" x14ac:dyDescent="0.25">
      <c r="A15" s="28" t="s">
        <v>19</v>
      </c>
      <c r="B15" s="10">
        <v>64.506896999999995</v>
      </c>
      <c r="C15" s="10">
        <v>67.52</v>
      </c>
      <c r="D15" s="10">
        <v>67.52</v>
      </c>
      <c r="E15" s="10">
        <f t="shared" si="1"/>
        <v>0</v>
      </c>
      <c r="F15" s="11">
        <f t="shared" si="0"/>
        <v>0</v>
      </c>
    </row>
    <row r="16" spans="1:6" s="13" customFormat="1" ht="13.5" customHeight="1" thickBot="1" x14ac:dyDescent="0.3">
      <c r="A16" s="35" t="s">
        <v>20</v>
      </c>
      <c r="B16" s="10">
        <v>6.219481</v>
      </c>
      <c r="C16" s="10">
        <v>6.65</v>
      </c>
      <c r="D16" s="10">
        <v>6.24</v>
      </c>
      <c r="E16" s="10">
        <f>D16-C16</f>
        <v>-0.41000000000000014</v>
      </c>
      <c r="F16" s="11">
        <f>IF(C16=0,"N/A  ",E16/C16)</f>
        <v>-6.1654135338345885E-2</v>
      </c>
    </row>
    <row r="17" spans="1:6" x14ac:dyDescent="0.25">
      <c r="A17" s="29" t="s">
        <v>5</v>
      </c>
      <c r="B17" s="29"/>
      <c r="C17" s="29"/>
      <c r="D17" s="29"/>
      <c r="E17" s="29"/>
      <c r="F17" s="29"/>
    </row>
    <row r="18" spans="1:6" x14ac:dyDescent="0.25">
      <c r="A18" s="30"/>
      <c r="B18" s="31"/>
      <c r="C18" s="31"/>
      <c r="D18" s="31"/>
      <c r="E18" s="32"/>
      <c r="F18" s="32"/>
    </row>
    <row r="19" spans="1:6" ht="12.75" customHeight="1" x14ac:dyDescent="0.25">
      <c r="A19" s="30"/>
      <c r="B19" s="31"/>
      <c r="C19" s="31"/>
      <c r="D19" s="31"/>
      <c r="E19" s="32"/>
      <c r="F19" s="32"/>
    </row>
    <row r="20" spans="1:6" x14ac:dyDescent="0.25">
      <c r="A20" s="33"/>
      <c r="B20" s="31"/>
      <c r="C20" s="31"/>
      <c r="D20" s="31"/>
      <c r="E20" s="32"/>
      <c r="F20" s="32"/>
    </row>
    <row r="21" spans="1:6" x14ac:dyDescent="0.25">
      <c r="A21" s="33"/>
      <c r="B21" s="31"/>
      <c r="C21" s="31"/>
      <c r="D21" s="31"/>
      <c r="E21" s="32"/>
      <c r="F21" s="32"/>
    </row>
    <row r="22" spans="1:6" x14ac:dyDescent="0.25">
      <c r="A22" s="30"/>
      <c r="B22" s="31"/>
      <c r="C22" s="31"/>
      <c r="D22" s="31"/>
      <c r="E22" s="32"/>
      <c r="F22" s="32"/>
    </row>
    <row r="23" spans="1:6" x14ac:dyDescent="0.25">
      <c r="A23" s="30"/>
      <c r="B23" s="31"/>
      <c r="C23" s="31"/>
      <c r="D23" s="31"/>
      <c r="E23" s="32"/>
      <c r="F23" s="32"/>
    </row>
    <row r="24" spans="1:6" x14ac:dyDescent="0.25">
      <c r="A24" s="30"/>
      <c r="B24" s="31"/>
      <c r="C24" s="31"/>
      <c r="D24" s="31"/>
      <c r="E24" s="32"/>
      <c r="F24" s="32"/>
    </row>
    <row r="25" spans="1:6" x14ac:dyDescent="0.25">
      <c r="A25" s="34"/>
      <c r="B25" s="34"/>
      <c r="C25" s="32"/>
      <c r="D25" s="32"/>
      <c r="E25" s="32"/>
      <c r="F25" s="32"/>
    </row>
    <row r="26" spans="1:6" x14ac:dyDescent="0.25">
      <c r="A26" s="34"/>
      <c r="B26" s="34"/>
      <c r="C26" s="32"/>
      <c r="D26" s="32"/>
      <c r="E26" s="32"/>
      <c r="F26" s="32"/>
    </row>
  </sheetData>
  <mergeCells count="7">
    <mergeCell ref="A17:F1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2014-03-07T13:07:51Z</dcterms:modified>
</cp:coreProperties>
</file>