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NSTC Crosscuts Summary" sheetId="1" r:id="rId1"/>
  </sheets>
  <calcPr calcId="145621" concurrentCalc="0"/>
</workbook>
</file>

<file path=xl/calcChain.xml><?xml version="1.0" encoding="utf-8"?>
<calcChain xmlns="http://schemas.openxmlformats.org/spreadsheetml/2006/main">
  <c r="C46" i="1" l="1"/>
  <c r="C48" i="1"/>
  <c r="D46" i="1"/>
  <c r="D48" i="1"/>
  <c r="G48" i="1"/>
  <c r="H48" i="1"/>
  <c r="B46" i="1"/>
  <c r="B48" i="1"/>
  <c r="E48" i="1"/>
  <c r="F48" i="1"/>
  <c r="H47" i="1"/>
  <c r="G47" i="1"/>
  <c r="F47" i="1"/>
  <c r="E47" i="1"/>
  <c r="G46" i="1"/>
  <c r="H46" i="1"/>
  <c r="E46" i="1"/>
  <c r="F46" i="1"/>
  <c r="H45" i="1"/>
  <c r="G45" i="1"/>
  <c r="F45" i="1"/>
  <c r="E45" i="1"/>
  <c r="G44" i="1"/>
  <c r="H44" i="1"/>
  <c r="E44" i="1"/>
  <c r="F44" i="1"/>
  <c r="G43" i="1"/>
  <c r="H43" i="1"/>
  <c r="E43" i="1"/>
  <c r="F43" i="1"/>
  <c r="G42" i="1"/>
  <c r="H42" i="1"/>
  <c r="E42" i="1"/>
  <c r="F42" i="1"/>
  <c r="H41" i="1"/>
  <c r="G41" i="1"/>
  <c r="F41" i="1"/>
  <c r="E41" i="1"/>
  <c r="H40" i="1"/>
  <c r="G40" i="1"/>
  <c r="F40" i="1"/>
  <c r="E40" i="1"/>
  <c r="G39" i="1"/>
  <c r="H39" i="1"/>
  <c r="E39" i="1"/>
  <c r="F39" i="1"/>
  <c r="C31" i="1"/>
  <c r="C33" i="1"/>
  <c r="D31" i="1"/>
  <c r="D33" i="1"/>
  <c r="G33" i="1"/>
  <c r="H33" i="1"/>
  <c r="B31" i="1"/>
  <c r="B33" i="1"/>
  <c r="E33" i="1"/>
  <c r="F33" i="1"/>
  <c r="G32" i="1"/>
  <c r="H32" i="1"/>
  <c r="E32" i="1"/>
  <c r="F32" i="1"/>
  <c r="G31" i="1"/>
  <c r="H31" i="1"/>
  <c r="E31" i="1"/>
  <c r="F31" i="1"/>
  <c r="H30" i="1"/>
  <c r="G30" i="1"/>
  <c r="F30" i="1"/>
  <c r="E30" i="1"/>
  <c r="G29" i="1"/>
  <c r="H29" i="1"/>
  <c r="E29" i="1"/>
  <c r="F29" i="1"/>
  <c r="G28" i="1"/>
  <c r="H28" i="1"/>
  <c r="E28" i="1"/>
  <c r="F28" i="1"/>
  <c r="G27" i="1"/>
  <c r="H27" i="1"/>
  <c r="E27" i="1"/>
  <c r="F27" i="1"/>
  <c r="G26" i="1"/>
  <c r="H26" i="1"/>
  <c r="E26" i="1"/>
  <c r="F26" i="1"/>
  <c r="G25" i="1"/>
  <c r="H25" i="1"/>
  <c r="E25" i="1"/>
  <c r="F25" i="1"/>
  <c r="G24" i="1"/>
  <c r="H24" i="1"/>
  <c r="E24" i="1"/>
  <c r="F24" i="1"/>
  <c r="C16" i="1"/>
  <c r="C18" i="1"/>
  <c r="D16" i="1"/>
  <c r="D18" i="1"/>
  <c r="G18" i="1"/>
  <c r="H18" i="1"/>
  <c r="B16" i="1"/>
  <c r="B18" i="1"/>
  <c r="E18" i="1"/>
  <c r="F18" i="1"/>
  <c r="G17" i="1"/>
  <c r="H17" i="1"/>
  <c r="E17" i="1"/>
  <c r="F17" i="1"/>
  <c r="G16" i="1"/>
  <c r="H16" i="1"/>
  <c r="E16" i="1"/>
  <c r="F16" i="1"/>
  <c r="G15" i="1"/>
  <c r="H15" i="1"/>
  <c r="E15" i="1"/>
  <c r="F15" i="1"/>
  <c r="G14" i="1"/>
  <c r="H14" i="1"/>
  <c r="E14" i="1"/>
  <c r="F14" i="1"/>
  <c r="G13" i="1"/>
  <c r="H13" i="1"/>
  <c r="E13" i="1"/>
  <c r="F13" i="1"/>
  <c r="G12" i="1"/>
  <c r="H12" i="1"/>
  <c r="E12" i="1"/>
  <c r="F12" i="1"/>
  <c r="G11" i="1"/>
  <c r="H11" i="1"/>
  <c r="E11" i="1"/>
  <c r="F11" i="1"/>
  <c r="G10" i="1"/>
  <c r="H10" i="1"/>
  <c r="E10" i="1"/>
  <c r="F10" i="1"/>
  <c r="G9" i="1"/>
  <c r="H9" i="1"/>
  <c r="E9" i="1"/>
  <c r="F9" i="1"/>
</calcChain>
</file>

<file path=xl/sharedStrings.xml><?xml version="1.0" encoding="utf-8"?>
<sst xmlns="http://schemas.openxmlformats.org/spreadsheetml/2006/main" count="68" uniqueCount="26">
  <si>
    <t>National Science Foundation</t>
  </si>
  <si>
    <t>NSTC Crosscuts Summary</t>
  </si>
  <si>
    <t>FY 2015 Request to Congress</t>
  </si>
  <si>
    <t>(Dollars in Millions)</t>
  </si>
  <si>
    <t>National Nanotechnology Initiative (NNI)</t>
  </si>
  <si>
    <t>FY 2013
 Actual</t>
  </si>
  <si>
    <t>FY 2014
Estimate</t>
  </si>
  <si>
    <t>FY 2015
 Request</t>
  </si>
  <si>
    <t>FY 2015 Request change over:</t>
  </si>
  <si>
    <t>FY 2013 Actual</t>
  </si>
  <si>
    <t>FY 2014 Estimate</t>
  </si>
  <si>
    <t>Amount</t>
  </si>
  <si>
    <t>Percent</t>
  </si>
  <si>
    <t>BIO</t>
  </si>
  <si>
    <t>CISE</t>
  </si>
  <si>
    <t>ENG</t>
  </si>
  <si>
    <t>GEO</t>
  </si>
  <si>
    <t>MPS</t>
  </si>
  <si>
    <t>SBE</t>
  </si>
  <si>
    <t>IIA</t>
  </si>
  <si>
    <t>R&amp;RA</t>
  </si>
  <si>
    <t>EHR</t>
  </si>
  <si>
    <t>NSF Total</t>
  </si>
  <si>
    <t>Networking &amp; Information Technology R&amp;D (NITRD)</t>
  </si>
  <si>
    <t>U.S. Global Change Research Program (USGCRP)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</si>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</sst>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&quot;$&quot;#,##0.00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0" xfId="0" applyFont="1" applyFill="1"/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2" xfId="0" applyFont="1" applyFill="1" applyBorder="1" applyAlignment="1" applyProtection="1">
      <alignment vertical="top" wrapText="1" readingOrder="1"/>
      <protection locked="0"/>
    </xf>
    <xf numFmtId="0" fontId="5" fillId="0" borderId="3" xfId="0" applyFont="1" applyFill="1" applyBorder="1" applyAlignment="1" applyProtection="1">
      <alignment horizontal="center" vertical="center" wrapText="1" readingOrder="1"/>
      <protection locked="0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vertical="top" wrapText="1" readingOrder="1"/>
      <protection locked="0"/>
    </xf>
    <xf numFmtId="0" fontId="4" fillId="0" borderId="2" xfId="0" applyFont="1" applyFill="1" applyBorder="1" applyAlignment="1" applyProtection="1">
      <alignment horizontal="right" wrapText="1" readingOrder="1"/>
      <protection locked="0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right" wrapText="1" readingOrder="1"/>
      <protection locked="0"/>
    </xf>
    <xf numFmtId="0" fontId="4" fillId="0" borderId="0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right" wrapText="1" readingOrder="1"/>
      <protection locked="0"/>
    </xf>
    <xf numFmtId="0" fontId="4" fillId="0" borderId="17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 wrapText="1" readingOrder="1"/>
      <protection locked="0"/>
    </xf>
    <xf numFmtId="0" fontId="4" fillId="0" borderId="18" xfId="0" applyFont="1" applyFill="1" applyBorder="1" applyAlignment="1">
      <alignment horizontal="right"/>
    </xf>
    <xf numFmtId="0" fontId="7" fillId="0" borderId="2" xfId="0" applyFont="1" applyFill="1" applyBorder="1" applyAlignment="1" applyProtection="1">
      <alignment wrapText="1" readingOrder="1"/>
      <protection locked="0"/>
    </xf>
    <xf numFmtId="164" fontId="7" fillId="0" borderId="2" xfId="0" applyNumberFormat="1" applyFont="1" applyFill="1" applyBorder="1" applyAlignment="1" applyProtection="1">
      <alignment horizontal="right" wrapText="1" readingOrder="1"/>
      <protection locked="0"/>
    </xf>
    <xf numFmtId="164" fontId="7" fillId="0" borderId="7" xfId="0" applyNumberFormat="1" applyFont="1" applyFill="1" applyBorder="1" applyAlignment="1" applyProtection="1">
      <alignment horizontal="right" wrapText="1" readingOrder="1"/>
      <protection locked="0"/>
    </xf>
    <xf numFmtId="164" fontId="7" fillId="0" borderId="8" xfId="0" applyNumberFormat="1" applyFont="1" applyFill="1" applyBorder="1" applyAlignment="1" applyProtection="1">
      <alignment horizontal="right" wrapText="1" readingOrder="1"/>
      <protection locked="0"/>
    </xf>
    <xf numFmtId="165" fontId="7" fillId="0" borderId="19" xfId="1" applyNumberFormat="1" applyFont="1" applyFill="1" applyBorder="1" applyAlignment="1">
      <alignment horizontal="right"/>
    </xf>
    <xf numFmtId="165" fontId="7" fillId="0" borderId="20" xfId="1" applyNumberFormat="1" applyFont="1" applyFill="1" applyBorder="1" applyAlignment="1">
      <alignment horizontal="right"/>
    </xf>
    <xf numFmtId="0" fontId="7" fillId="0" borderId="6" xfId="0" applyFont="1" applyFill="1" applyBorder="1" applyAlignment="1" applyProtection="1">
      <alignment wrapText="1" readingOrder="1"/>
      <protection locked="0"/>
    </xf>
    <xf numFmtId="166" fontId="7" fillId="0" borderId="6" xfId="0" applyNumberFormat="1" applyFont="1" applyFill="1" applyBorder="1" applyAlignment="1" applyProtection="1">
      <alignment horizontal="right" wrapText="1" readingOrder="1"/>
      <protection locked="0"/>
    </xf>
    <xf numFmtId="166" fontId="7" fillId="0" borderId="0" xfId="0" applyNumberFormat="1" applyFont="1" applyFill="1" applyBorder="1" applyAlignment="1" applyProtection="1">
      <alignment horizontal="right" wrapText="1" readingOrder="1"/>
      <protection locked="0"/>
    </xf>
    <xf numFmtId="166" fontId="7" fillId="0" borderId="12" xfId="0" applyNumberFormat="1" applyFont="1" applyFill="1" applyBorder="1" applyAlignment="1" applyProtection="1">
      <alignment horizontal="right" wrapText="1" readingOrder="1"/>
      <protection locked="0"/>
    </xf>
    <xf numFmtId="165" fontId="7" fillId="0" borderId="17" xfId="1" applyNumberFormat="1" applyFont="1" applyFill="1" applyBorder="1" applyAlignment="1">
      <alignment horizontal="right"/>
    </xf>
    <xf numFmtId="165" fontId="7" fillId="0" borderId="18" xfId="1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/>
    <xf numFmtId="166" fontId="8" fillId="0" borderId="18" xfId="0" applyNumberFormat="1" applyFont="1" applyFill="1" applyBorder="1" applyAlignment="1"/>
    <xf numFmtId="166" fontId="8" fillId="0" borderId="13" xfId="0" applyNumberFormat="1" applyFont="1" applyFill="1" applyBorder="1" applyAlignment="1"/>
    <xf numFmtId="166" fontId="8" fillId="0" borderId="14" xfId="0" applyNumberFormat="1" applyFont="1" applyFill="1" applyBorder="1" applyAlignment="1"/>
    <xf numFmtId="0" fontId="4" fillId="0" borderId="21" xfId="0" applyFont="1" applyFill="1" applyBorder="1" applyAlignment="1" applyProtection="1">
      <alignment wrapText="1" readingOrder="1"/>
      <protection locked="0"/>
    </xf>
    <xf numFmtId="167" fontId="4" fillId="0" borderId="21" xfId="0" applyNumberFormat="1" applyFont="1" applyFill="1" applyBorder="1" applyAlignment="1" applyProtection="1">
      <alignment horizontal="right" wrapText="1" readingOrder="1"/>
      <protection locked="0"/>
    </xf>
    <xf numFmtId="167" fontId="4" fillId="0" borderId="22" xfId="0" applyNumberFormat="1" applyFont="1" applyFill="1" applyBorder="1" applyAlignment="1" applyProtection="1">
      <alignment horizontal="right" wrapText="1" readingOrder="1"/>
      <protection locked="0"/>
    </xf>
    <xf numFmtId="167" fontId="4" fillId="0" borderId="23" xfId="0" applyNumberFormat="1" applyFont="1" applyFill="1" applyBorder="1" applyAlignment="1" applyProtection="1">
      <alignment horizontal="right" wrapText="1" readingOrder="1"/>
      <protection locked="0"/>
    </xf>
    <xf numFmtId="165" fontId="4" fillId="0" borderId="22" xfId="1" applyNumberFormat="1" applyFont="1" applyFill="1" applyBorder="1" applyAlignment="1">
      <alignment horizontal="right"/>
    </xf>
    <xf numFmtId="167" fontId="4" fillId="0" borderId="24" xfId="0" applyNumberFormat="1" applyFont="1" applyFill="1" applyBorder="1" applyAlignment="1" applyProtection="1">
      <alignment horizontal="right" wrapText="1" readingOrder="1"/>
      <protection locked="0"/>
    </xf>
    <xf numFmtId="165" fontId="4" fillId="0" borderId="25" xfId="1" applyNumberFormat="1" applyFont="1" applyFill="1" applyBorder="1" applyAlignment="1">
      <alignment horizontal="right"/>
    </xf>
    <xf numFmtId="0" fontId="4" fillId="0" borderId="26" xfId="0" applyFont="1" applyFill="1" applyBorder="1" applyAlignment="1" applyProtection="1">
      <alignment wrapText="1" readingOrder="1"/>
      <protection locked="0"/>
    </xf>
    <xf numFmtId="167" fontId="4" fillId="0" borderId="26" xfId="0" applyNumberFormat="1" applyFont="1" applyFill="1" applyBorder="1" applyAlignment="1" applyProtection="1">
      <alignment horizontal="right" wrapText="1" readingOrder="1"/>
      <protection locked="0"/>
    </xf>
    <xf numFmtId="164" fontId="4" fillId="0" borderId="27" xfId="0" applyNumberFormat="1" applyFont="1" applyFill="1" applyBorder="1" applyAlignment="1" applyProtection="1">
      <alignment horizontal="right" wrapText="1" readingOrder="1"/>
      <protection locked="0"/>
    </xf>
    <xf numFmtId="167" fontId="4" fillId="0" borderId="28" xfId="0" applyNumberFormat="1" applyFont="1" applyFill="1" applyBorder="1" applyAlignment="1" applyProtection="1">
      <alignment horizontal="right" wrapText="1" readingOrder="1"/>
      <protection locked="0"/>
    </xf>
    <xf numFmtId="166" fontId="9" fillId="0" borderId="26" xfId="0" applyNumberFormat="1" applyFont="1" applyFill="1" applyBorder="1" applyAlignment="1"/>
    <xf numFmtId="166" fontId="9" fillId="0" borderId="27" xfId="0" applyNumberFormat="1" applyFont="1" applyFill="1" applyBorder="1" applyAlignment="1"/>
    <xf numFmtId="166" fontId="9" fillId="0" borderId="29" xfId="0" applyNumberFormat="1" applyFont="1" applyFill="1" applyBorder="1" applyAlignment="1"/>
    <xf numFmtId="166" fontId="9" fillId="0" borderId="30" xfId="0" applyNumberFormat="1" applyFont="1" applyFill="1" applyBorder="1" applyAlignment="1"/>
    <xf numFmtId="0" fontId="4" fillId="0" borderId="31" xfId="0" applyFont="1" applyFill="1" applyBorder="1" applyAlignment="1" applyProtection="1">
      <alignment wrapText="1" readingOrder="1"/>
      <protection locked="0"/>
    </xf>
    <xf numFmtId="164" fontId="4" fillId="0" borderId="31" xfId="0" applyNumberFormat="1" applyFont="1" applyFill="1" applyBorder="1" applyAlignment="1" applyProtection="1">
      <alignment horizontal="right" wrapText="1" readingOrder="1"/>
      <protection locked="0"/>
    </xf>
    <xf numFmtId="164" fontId="4" fillId="0" borderId="1" xfId="0" applyNumberFormat="1" applyFont="1" applyFill="1" applyBorder="1" applyAlignment="1" applyProtection="1">
      <alignment horizontal="right" wrapText="1" readingOrder="1"/>
      <protection locked="0"/>
    </xf>
    <xf numFmtId="164" fontId="4" fillId="0" borderId="32" xfId="0" applyNumberFormat="1" applyFont="1" applyFill="1" applyBorder="1" applyAlignment="1" applyProtection="1">
      <alignment horizontal="right" wrapText="1" readingOrder="1"/>
      <protection locked="0"/>
    </xf>
    <xf numFmtId="165" fontId="4" fillId="0" borderId="33" xfId="1" applyNumberFormat="1" applyFont="1" applyFill="1" applyBorder="1" applyAlignment="1">
      <alignment horizontal="right"/>
    </xf>
    <xf numFmtId="165" fontId="4" fillId="0" borderId="34" xfId="1" applyNumberFormat="1" applyFont="1" applyFill="1" applyBorder="1" applyAlignment="1">
      <alignment horizontal="right"/>
    </xf>
    <xf numFmtId="0" fontId="10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Font="1" applyFill="1" applyBorder="1" applyAlignment="1" applyProtection="1">
      <alignment horizontal="center" vertical="center" wrapText="1" readingOrder="1"/>
      <protection locked="0"/>
    </xf>
    <xf numFmtId="0" fontId="5" fillId="0" borderId="20" xfId="0" applyFont="1" applyFill="1" applyBorder="1" applyAlignment="1" applyProtection="1">
      <alignment horizontal="center" vertical="center" wrapText="1" readingOrder="1"/>
      <protection locked="0"/>
    </xf>
    <xf numFmtId="166" fontId="8" fillId="0" borderId="2" xfId="0" applyNumberFormat="1" applyFont="1" applyFill="1" applyBorder="1" applyAlignment="1"/>
    <xf numFmtId="166" fontId="8" fillId="0" borderId="19" xfId="0" applyNumberFormat="1" applyFont="1" applyFill="1" applyBorder="1" applyAlignment="1"/>
    <xf numFmtId="166" fontId="8" fillId="0" borderId="7" xfId="0" applyNumberFormat="1" applyFont="1" applyFill="1" applyBorder="1" applyAlignment="1"/>
    <xf numFmtId="166" fontId="8" fillId="0" borderId="20" xfId="0" applyNumberFormat="1" applyFont="1" applyFill="1" applyBorder="1" applyAlignment="1"/>
    <xf numFmtId="4" fontId="7" fillId="0" borderId="6" xfId="0" applyNumberFormat="1" applyFont="1" applyFill="1" applyBorder="1" applyAlignment="1" applyProtection="1">
      <alignment horizontal="right" wrapText="1" readingOrder="1"/>
      <protection locked="0"/>
    </xf>
    <xf numFmtId="4" fontId="7" fillId="0" borderId="0" xfId="0" applyNumberFormat="1" applyFont="1" applyFill="1" applyBorder="1" applyAlignment="1" applyProtection="1">
      <alignment horizontal="right" wrapText="1" readingOrder="1"/>
      <protection locked="0"/>
    </xf>
    <xf numFmtId="166" fontId="8" fillId="0" borderId="35" xfId="0" applyNumberFormat="1" applyFont="1" applyFill="1" applyBorder="1" applyAlignment="1"/>
    <xf numFmtId="166" fontId="9" fillId="0" borderId="36" xfId="0" applyNumberFormat="1" applyFont="1" applyFill="1" applyBorder="1" applyAlignment="1"/>
    <xf numFmtId="164" fontId="4" fillId="0" borderId="21" xfId="0" applyNumberFormat="1" applyFont="1" applyFill="1" applyBorder="1" applyAlignment="1" applyProtection="1">
      <alignment horizontal="right" wrapText="1" readingOrder="1"/>
      <protection locked="0"/>
    </xf>
    <xf numFmtId="165" fontId="4" fillId="0" borderId="37" xfId="1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4" fillId="0" borderId="38" xfId="0" applyFont="1" applyFill="1" applyBorder="1" applyAlignment="1" applyProtection="1">
      <alignment horizontal="right" wrapText="1" readingOrder="1"/>
      <protection locked="0"/>
    </xf>
    <xf numFmtId="0" fontId="4" fillId="0" borderId="39" xfId="0" applyFont="1" applyFill="1" applyBorder="1" applyAlignment="1">
      <alignment horizontal="right"/>
    </xf>
    <xf numFmtId="0" fontId="4" fillId="0" borderId="40" xfId="0" applyFont="1" applyFill="1" applyBorder="1" applyAlignment="1" applyProtection="1">
      <alignment horizontal="right" wrapText="1" readingOrder="1"/>
      <protection locked="0"/>
    </xf>
    <xf numFmtId="166" fontId="8" fillId="0" borderId="6" xfId="0" applyNumberFormat="1" applyFont="1" applyFill="1" applyBorder="1" applyAlignment="1"/>
    <xf numFmtId="166" fontId="8" fillId="0" borderId="17" xfId="0" applyNumberFormat="1" applyFont="1" applyFill="1" applyBorder="1" applyAlignment="1"/>
    <xf numFmtId="166" fontId="8" fillId="0" borderId="12" xfId="0" applyNumberFormat="1" applyFont="1" applyFill="1" applyBorder="1" applyAlignment="1"/>
    <xf numFmtId="166" fontId="7" fillId="0" borderId="6" xfId="0" applyNumberFormat="1" applyFont="1" applyFill="1" applyBorder="1" applyAlignment="1" applyProtection="1">
      <alignment wrapText="1" readingOrder="1"/>
      <protection locked="0"/>
    </xf>
    <xf numFmtId="166" fontId="7" fillId="0" borderId="0" xfId="0" applyNumberFormat="1" applyFont="1" applyFill="1" applyBorder="1" applyAlignment="1" applyProtection="1">
      <alignment wrapText="1" readingOrder="1"/>
      <protection locked="0"/>
    </xf>
    <xf numFmtId="166" fontId="7" fillId="0" borderId="12" xfId="0" applyNumberFormat="1" applyFont="1" applyFill="1" applyBorder="1" applyAlignment="1" applyProtection="1">
      <alignment wrapText="1" readingOrder="1"/>
      <protection locked="0"/>
    </xf>
    <xf numFmtId="166" fontId="8" fillId="0" borderId="26" xfId="0" applyNumberFormat="1" applyFont="1" applyFill="1" applyBorder="1" applyAlignment="1"/>
    <xf numFmtId="166" fontId="8" fillId="0" borderId="29" xfId="0" applyNumberFormat="1" applyFont="1" applyFill="1" applyBorder="1" applyAlignment="1"/>
    <xf numFmtId="166" fontId="8" fillId="0" borderId="28" xfId="0" applyNumberFormat="1" applyFont="1" applyFill="1" applyBorder="1" applyAlignment="1"/>
    <xf numFmtId="166" fontId="4" fillId="0" borderId="26" xfId="0" applyNumberFormat="1" applyFont="1" applyFill="1" applyBorder="1" applyAlignment="1" applyProtection="1">
      <alignment wrapText="1" readingOrder="1"/>
      <protection locked="0"/>
    </xf>
    <xf numFmtId="165" fontId="4" fillId="0" borderId="27" xfId="1" applyNumberFormat="1" applyFont="1" applyFill="1" applyBorder="1" applyAlignment="1">
      <alignment horizontal="right"/>
    </xf>
    <xf numFmtId="166" fontId="4" fillId="0" borderId="29" xfId="0" applyNumberFormat="1" applyFont="1" applyFill="1" applyBorder="1" applyAlignment="1" applyProtection="1">
      <alignment wrapText="1" readingOrder="1"/>
      <protection locked="0"/>
    </xf>
    <xf numFmtId="165" fontId="4" fillId="0" borderId="30" xfId="1" applyNumberFormat="1" applyFont="1" applyFill="1" applyBorder="1" applyAlignment="1">
      <alignment horizontal="right"/>
    </xf>
    <xf numFmtId="165" fontId="4" fillId="0" borderId="33" xfId="1" applyNumberFormat="1" applyFont="1" applyFill="1" applyBorder="1" applyAlignment="1"/>
    <xf numFmtId="165" fontId="4" fillId="0" borderId="34" xfId="1" applyNumberFormat="1" applyFont="1" applyFill="1" applyBorder="1" applyAlignment="1"/>
    <xf numFmtId="0" fontId="11" fillId="0" borderId="7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J7" sqref="J7"/>
    </sheetView>
  </sheetViews>
  <sheetFormatPr defaultColWidth="8.88671875" defaultRowHeight="13.2" x14ac:dyDescent="0.25"/>
  <cols>
    <col min="1" max="1" width="11.5546875" style="2" customWidth="1"/>
    <col min="2" max="2" width="12.6640625" style="2" bestFit="1" customWidth="1"/>
    <col min="3" max="3" width="16" style="2" customWidth="1"/>
    <col min="4" max="4" width="12.6640625" style="2" bestFit="1" customWidth="1"/>
    <col min="5" max="5" width="11.5546875" style="2" bestFit="1" customWidth="1"/>
    <col min="6" max="6" width="12.5546875" style="2" customWidth="1"/>
    <col min="7" max="7" width="11.5546875" style="2" bestFit="1" customWidth="1"/>
    <col min="8" max="8" width="14" style="2" customWidth="1"/>
    <col min="9" max="10" width="9.6640625" style="2" customWidth="1"/>
    <col min="11" max="16384" width="8.88671875" style="2"/>
  </cols>
  <sheetData>
    <row r="1" spans="1:8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.75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8.75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ht="13.5" customHeight="1" thickBot="1" x14ac:dyDescent="0.3">
      <c r="A4" s="3" t="s">
        <v>3</v>
      </c>
      <c r="B4" s="3"/>
      <c r="C4" s="3"/>
      <c r="D4" s="3"/>
      <c r="E4" s="3"/>
      <c r="F4" s="3"/>
      <c r="G4" s="3"/>
      <c r="H4" s="3"/>
    </row>
    <row r="5" spans="1:8" ht="26.4" customHeight="1" thickBot="1" x14ac:dyDescent="0.3">
      <c r="A5" s="4"/>
      <c r="B5" s="5" t="s">
        <v>4</v>
      </c>
      <c r="C5" s="6"/>
      <c r="D5" s="6"/>
      <c r="E5" s="6"/>
      <c r="F5" s="6"/>
      <c r="G5" s="6"/>
      <c r="H5" s="7"/>
    </row>
    <row r="6" spans="1:8" ht="15.75" customHeight="1" x14ac:dyDescent="0.25">
      <c r="A6" s="8"/>
      <c r="B6" s="9" t="s">
        <v>5</v>
      </c>
      <c r="C6" s="10" t="s">
        <v>6</v>
      </c>
      <c r="D6" s="11" t="s">
        <v>7</v>
      </c>
      <c r="E6" s="12" t="s">
        <v>8</v>
      </c>
      <c r="F6" s="13"/>
      <c r="G6" s="13"/>
      <c r="H6" s="14"/>
    </row>
    <row r="7" spans="1:8" ht="13.8" x14ac:dyDescent="0.25">
      <c r="A7" s="8"/>
      <c r="B7" s="15"/>
      <c r="C7" s="16"/>
      <c r="D7" s="17"/>
      <c r="E7" s="18" t="s">
        <v>9</v>
      </c>
      <c r="F7" s="19"/>
      <c r="G7" s="20" t="s">
        <v>10</v>
      </c>
      <c r="H7" s="21"/>
    </row>
    <row r="8" spans="1:8" ht="14.4" thickBot="1" x14ac:dyDescent="0.3">
      <c r="A8" s="8"/>
      <c r="B8" s="15"/>
      <c r="C8" s="16"/>
      <c r="D8" s="17"/>
      <c r="E8" s="22" t="s">
        <v>11</v>
      </c>
      <c r="F8" s="23" t="s">
        <v>12</v>
      </c>
      <c r="G8" s="24" t="s">
        <v>11</v>
      </c>
      <c r="H8" s="25" t="s">
        <v>12</v>
      </c>
    </row>
    <row r="9" spans="1:8" ht="13.8" x14ac:dyDescent="0.25">
      <c r="A9" s="26" t="s">
        <v>13</v>
      </c>
      <c r="B9" s="27">
        <v>53.67</v>
      </c>
      <c r="C9" s="28">
        <v>50.28</v>
      </c>
      <c r="D9" s="29">
        <v>48.8</v>
      </c>
      <c r="E9" s="27">
        <f t="shared" ref="E9:E18" si="0">D9-B9</f>
        <v>-4.8700000000000045</v>
      </c>
      <c r="F9" s="30">
        <f t="shared" ref="F9:F18" si="1">IF(B9=0, "N/A", E9/B9)</f>
        <v>-9.073970560834739E-2</v>
      </c>
      <c r="G9" s="28">
        <f t="shared" ref="G9:G18" si="2">D9-C9</f>
        <v>-1.480000000000004</v>
      </c>
      <c r="H9" s="31">
        <f t="shared" ref="H9:H18" si="3">IF(C9=0, "N/A", G9/C9)</f>
        <v>-2.9435163086714476E-2</v>
      </c>
    </row>
    <row r="10" spans="1:8" ht="13.8" x14ac:dyDescent="0.25">
      <c r="A10" s="32" t="s">
        <v>14</v>
      </c>
      <c r="B10" s="33">
        <v>10.262</v>
      </c>
      <c r="C10" s="34">
        <v>10.67</v>
      </c>
      <c r="D10" s="35">
        <v>10.15</v>
      </c>
      <c r="E10" s="33">
        <f t="shared" si="0"/>
        <v>-0.1120000000000001</v>
      </c>
      <c r="F10" s="36">
        <f t="shared" si="1"/>
        <v>-1.0914051841746257E-2</v>
      </c>
      <c r="G10" s="34">
        <f t="shared" si="2"/>
        <v>-0.51999999999999957</v>
      </c>
      <c r="H10" s="37">
        <f t="shared" si="3"/>
        <v>-4.8734770384254882E-2</v>
      </c>
    </row>
    <row r="11" spans="1:8" ht="15" customHeight="1" x14ac:dyDescent="0.25">
      <c r="A11" s="32" t="s">
        <v>15</v>
      </c>
      <c r="B11" s="33">
        <v>182.88</v>
      </c>
      <c r="C11" s="34">
        <v>174.75</v>
      </c>
      <c r="D11" s="35">
        <v>166</v>
      </c>
      <c r="E11" s="33">
        <f t="shared" si="0"/>
        <v>-16.879999999999995</v>
      </c>
      <c r="F11" s="36">
        <f t="shared" si="1"/>
        <v>-9.230096237970252E-2</v>
      </c>
      <c r="G11" s="34">
        <f t="shared" si="2"/>
        <v>-8.75</v>
      </c>
      <c r="H11" s="37">
        <f t="shared" si="3"/>
        <v>-5.007153075822604E-2</v>
      </c>
    </row>
    <row r="12" spans="1:8" ht="13.8" x14ac:dyDescent="0.25">
      <c r="A12" s="32" t="s">
        <v>16</v>
      </c>
      <c r="B12" s="33">
        <v>1.55</v>
      </c>
      <c r="C12" s="34">
        <v>0.3</v>
      </c>
      <c r="D12" s="35">
        <v>0.3</v>
      </c>
      <c r="E12" s="33">
        <f t="shared" si="0"/>
        <v>-1.25</v>
      </c>
      <c r="F12" s="36">
        <f t="shared" si="1"/>
        <v>-0.80645161290322576</v>
      </c>
      <c r="G12" s="38">
        <f t="shared" si="2"/>
        <v>0</v>
      </c>
      <c r="H12" s="39">
        <f t="shared" si="3"/>
        <v>0</v>
      </c>
    </row>
    <row r="13" spans="1:8" ht="13.8" x14ac:dyDescent="0.25">
      <c r="A13" s="32" t="s">
        <v>17</v>
      </c>
      <c r="B13" s="33">
        <v>197.36500000000001</v>
      </c>
      <c r="C13" s="34">
        <v>171.01</v>
      </c>
      <c r="D13" s="35">
        <v>180.62</v>
      </c>
      <c r="E13" s="33">
        <f t="shared" si="0"/>
        <v>-16.745000000000005</v>
      </c>
      <c r="F13" s="36">
        <f t="shared" si="1"/>
        <v>-8.4842803941935011E-2</v>
      </c>
      <c r="G13" s="34">
        <f t="shared" si="2"/>
        <v>9.6100000000000136</v>
      </c>
      <c r="H13" s="37">
        <f t="shared" si="3"/>
        <v>5.6195544120226967E-2</v>
      </c>
    </row>
    <row r="14" spans="1:8" ht="15" customHeight="1" x14ac:dyDescent="0.25">
      <c r="A14" s="32" t="s">
        <v>18</v>
      </c>
      <c r="B14" s="33">
        <v>1.67</v>
      </c>
      <c r="C14" s="34">
        <v>1</v>
      </c>
      <c r="D14" s="35">
        <v>1.4</v>
      </c>
      <c r="E14" s="33">
        <f t="shared" si="0"/>
        <v>-0.27</v>
      </c>
      <c r="F14" s="36">
        <f t="shared" si="1"/>
        <v>-0.16167664670658685</v>
      </c>
      <c r="G14" s="34">
        <f t="shared" si="2"/>
        <v>0.39999999999999991</v>
      </c>
      <c r="H14" s="37">
        <f t="shared" si="3"/>
        <v>0.39999999999999991</v>
      </c>
    </row>
    <row r="15" spans="1:8" ht="13.8" x14ac:dyDescent="0.25">
      <c r="A15" s="32" t="s">
        <v>19</v>
      </c>
      <c r="B15" s="33">
        <v>0.1</v>
      </c>
      <c r="C15" s="34">
        <v>0.1</v>
      </c>
      <c r="D15" s="35">
        <v>0.1</v>
      </c>
      <c r="E15" s="40">
        <f t="shared" si="0"/>
        <v>0</v>
      </c>
      <c r="F15" s="41">
        <f t="shared" si="1"/>
        <v>0</v>
      </c>
      <c r="G15" s="38">
        <f t="shared" si="2"/>
        <v>0</v>
      </c>
      <c r="H15" s="39">
        <f t="shared" si="3"/>
        <v>0</v>
      </c>
    </row>
    <row r="16" spans="1:8" ht="13.8" x14ac:dyDescent="0.25">
      <c r="A16" s="42" t="s">
        <v>20</v>
      </c>
      <c r="B16" s="43">
        <f>SUM(B9:B15)</f>
        <v>447.49700000000007</v>
      </c>
      <c r="C16" s="44">
        <f>SUM(C9:C15)</f>
        <v>408.11</v>
      </c>
      <c r="D16" s="45">
        <f>SUM(D9:D15)</f>
        <v>407.37</v>
      </c>
      <c r="E16" s="43">
        <f t="shared" si="0"/>
        <v>-40.127000000000066</v>
      </c>
      <c r="F16" s="46">
        <f t="shared" si="1"/>
        <v>-8.9669874881842915E-2</v>
      </c>
      <c r="G16" s="47">
        <f t="shared" si="2"/>
        <v>-0.74000000000000909</v>
      </c>
      <c r="H16" s="48">
        <f t="shared" si="3"/>
        <v>-1.8132366273798954E-3</v>
      </c>
    </row>
    <row r="17" spans="1:8" ht="15" customHeight="1" thickBot="1" x14ac:dyDescent="0.3">
      <c r="A17" s="49" t="s">
        <v>21</v>
      </c>
      <c r="B17" s="50">
        <v>2.5</v>
      </c>
      <c r="C17" s="51">
        <v>2.5</v>
      </c>
      <c r="D17" s="52">
        <v>2.5</v>
      </c>
      <c r="E17" s="53">
        <f t="shared" si="0"/>
        <v>0</v>
      </c>
      <c r="F17" s="54">
        <f t="shared" si="1"/>
        <v>0</v>
      </c>
      <c r="G17" s="55">
        <f t="shared" si="2"/>
        <v>0</v>
      </c>
      <c r="H17" s="56">
        <f t="shared" si="3"/>
        <v>0</v>
      </c>
    </row>
    <row r="18" spans="1:8" s="63" customFormat="1" ht="15" thickTop="1" thickBot="1" x14ac:dyDescent="0.3">
      <c r="A18" s="57" t="s">
        <v>22</v>
      </c>
      <c r="B18" s="58">
        <f>SUM(B16:B17)</f>
        <v>449.99700000000007</v>
      </c>
      <c r="C18" s="59">
        <f>SUM(C16:C17)</f>
        <v>410.61</v>
      </c>
      <c r="D18" s="60">
        <f>SUM(D16:D17)</f>
        <v>409.87</v>
      </c>
      <c r="E18" s="58">
        <f t="shared" si="0"/>
        <v>-40.127000000000066</v>
      </c>
      <c r="F18" s="61">
        <f t="shared" si="1"/>
        <v>-8.9171705589148512E-2</v>
      </c>
      <c r="G18" s="59">
        <f t="shared" si="2"/>
        <v>-0.74000000000000909</v>
      </c>
      <c r="H18" s="62">
        <f t="shared" si="3"/>
        <v>-1.8021967316918951E-3</v>
      </c>
    </row>
    <row r="19" spans="1:8" ht="13.8" thickBot="1" x14ac:dyDescent="0.3"/>
    <row r="20" spans="1:8" ht="16.2" thickBot="1" x14ac:dyDescent="0.3">
      <c r="A20" s="4"/>
      <c r="B20" s="64" t="s">
        <v>23</v>
      </c>
      <c r="C20" s="65"/>
      <c r="D20" s="65"/>
      <c r="E20" s="65"/>
      <c r="F20" s="65"/>
      <c r="G20" s="65"/>
      <c r="H20" s="66"/>
    </row>
    <row r="21" spans="1:8" ht="14.25" customHeight="1" x14ac:dyDescent="0.25">
      <c r="A21" s="8"/>
      <c r="B21" s="9" t="s">
        <v>5</v>
      </c>
      <c r="C21" s="10" t="s">
        <v>6</v>
      </c>
      <c r="D21" s="11" t="s">
        <v>7</v>
      </c>
      <c r="E21" s="12" t="s">
        <v>8</v>
      </c>
      <c r="F21" s="13"/>
      <c r="G21" s="13"/>
      <c r="H21" s="14"/>
    </row>
    <row r="22" spans="1:8" ht="13.8" x14ac:dyDescent="0.25">
      <c r="A22" s="8"/>
      <c r="B22" s="15"/>
      <c r="C22" s="16"/>
      <c r="D22" s="17"/>
      <c r="E22" s="18" t="s">
        <v>9</v>
      </c>
      <c r="F22" s="19"/>
      <c r="G22" s="20" t="s">
        <v>10</v>
      </c>
      <c r="H22" s="21"/>
    </row>
    <row r="23" spans="1:8" ht="15" customHeight="1" thickBot="1" x14ac:dyDescent="0.3">
      <c r="A23" s="8"/>
      <c r="B23" s="15"/>
      <c r="C23" s="16"/>
      <c r="D23" s="17"/>
      <c r="E23" s="22" t="s">
        <v>11</v>
      </c>
      <c r="F23" s="23" t="s">
        <v>12</v>
      </c>
      <c r="G23" s="24" t="s">
        <v>11</v>
      </c>
      <c r="H23" s="25" t="s">
        <v>12</v>
      </c>
    </row>
    <row r="24" spans="1:8" ht="13.8" x14ac:dyDescent="0.25">
      <c r="A24" s="26" t="s">
        <v>13</v>
      </c>
      <c r="B24" s="27">
        <v>99</v>
      </c>
      <c r="C24" s="28">
        <v>99</v>
      </c>
      <c r="D24" s="29">
        <v>99</v>
      </c>
      <c r="E24" s="67">
        <f>D24-B24</f>
        <v>0</v>
      </c>
      <c r="F24" s="68">
        <f>IF(B24=0, "N/A", E24/B24)</f>
        <v>0</v>
      </c>
      <c r="G24" s="69">
        <f>D24-C24</f>
        <v>0</v>
      </c>
      <c r="H24" s="70">
        <f>IF(C24=0, "N/A", G24/C24)</f>
        <v>0</v>
      </c>
    </row>
    <row r="25" spans="1:8" ht="13.8" x14ac:dyDescent="0.25">
      <c r="A25" s="32" t="s">
        <v>14</v>
      </c>
      <c r="B25" s="33">
        <v>858.12599999999998</v>
      </c>
      <c r="C25" s="34">
        <v>894.00400000000002</v>
      </c>
      <c r="D25" s="35">
        <v>893.35</v>
      </c>
      <c r="E25" s="71">
        <f t="shared" ref="E25:E33" si="4">D25-B25</f>
        <v>35.224000000000046</v>
      </c>
      <c r="F25" s="36">
        <f t="shared" ref="F25:F33" si="5">IF(B25=0, "N/A", E25/B25)</f>
        <v>4.104758508657242E-2</v>
      </c>
      <c r="G25" s="72">
        <f t="shared" ref="G25:G33" si="6">D25-C25</f>
        <v>-0.65399999999999636</v>
      </c>
      <c r="H25" s="37">
        <f t="shared" ref="H25:H33" si="7">IF(C25=0, "N/A", G25/C25)</f>
        <v>-7.3154035104987941E-4</v>
      </c>
    </row>
    <row r="26" spans="1:8" ht="13.8" x14ac:dyDescent="0.25">
      <c r="A26" s="32" t="s">
        <v>15</v>
      </c>
      <c r="B26" s="33">
        <v>18.5</v>
      </c>
      <c r="C26" s="34">
        <v>19.8</v>
      </c>
      <c r="D26" s="35">
        <v>18.75</v>
      </c>
      <c r="E26" s="71">
        <f t="shared" si="4"/>
        <v>0.25</v>
      </c>
      <c r="F26" s="36">
        <f t="shared" si="5"/>
        <v>1.3513513513513514E-2</v>
      </c>
      <c r="G26" s="72">
        <f t="shared" si="6"/>
        <v>-1.0500000000000007</v>
      </c>
      <c r="H26" s="37">
        <f t="shared" si="7"/>
        <v>-5.3030303030303066E-2</v>
      </c>
    </row>
    <row r="27" spans="1:8" ht="13.8" x14ac:dyDescent="0.25">
      <c r="A27" s="32" t="s">
        <v>16</v>
      </c>
      <c r="B27" s="33">
        <v>25.5</v>
      </c>
      <c r="C27" s="34">
        <v>24</v>
      </c>
      <c r="D27" s="35">
        <v>24</v>
      </c>
      <c r="E27" s="71">
        <f t="shared" si="4"/>
        <v>-1.5</v>
      </c>
      <c r="F27" s="36">
        <f t="shared" si="5"/>
        <v>-5.8823529411764705E-2</v>
      </c>
      <c r="G27" s="38">
        <f t="shared" si="6"/>
        <v>0</v>
      </c>
      <c r="H27" s="39">
        <f t="shared" si="7"/>
        <v>0</v>
      </c>
    </row>
    <row r="28" spans="1:8" ht="13.8" x14ac:dyDescent="0.25">
      <c r="A28" s="32" t="s">
        <v>17</v>
      </c>
      <c r="B28" s="33">
        <v>92.346000000000004</v>
      </c>
      <c r="C28" s="34">
        <v>84.15</v>
      </c>
      <c r="D28" s="35">
        <v>81.77</v>
      </c>
      <c r="E28" s="71">
        <f t="shared" si="4"/>
        <v>-10.576000000000008</v>
      </c>
      <c r="F28" s="36">
        <f t="shared" si="5"/>
        <v>-0.11452580512420686</v>
      </c>
      <c r="G28" s="72">
        <f t="shared" si="6"/>
        <v>-2.3800000000000097</v>
      </c>
      <c r="H28" s="37">
        <f t="shared" si="7"/>
        <v>-2.8282828282828396E-2</v>
      </c>
    </row>
    <row r="29" spans="1:8" ht="13.8" x14ac:dyDescent="0.25">
      <c r="A29" s="32" t="s">
        <v>18</v>
      </c>
      <c r="B29" s="33">
        <v>28.792000000000002</v>
      </c>
      <c r="C29" s="34">
        <v>29.2</v>
      </c>
      <c r="D29" s="35">
        <v>31.2</v>
      </c>
      <c r="E29" s="71">
        <f t="shared" si="4"/>
        <v>2.4079999999999977</v>
      </c>
      <c r="F29" s="36">
        <f t="shared" si="5"/>
        <v>8.3634342873020198E-2</v>
      </c>
      <c r="G29" s="72">
        <f t="shared" si="6"/>
        <v>2</v>
      </c>
      <c r="H29" s="37">
        <f t="shared" si="7"/>
        <v>6.8493150684931503E-2</v>
      </c>
    </row>
    <row r="30" spans="1:8" ht="13.8" x14ac:dyDescent="0.25">
      <c r="A30" s="32" t="s">
        <v>19</v>
      </c>
      <c r="B30" s="40">
        <v>0</v>
      </c>
      <c r="C30" s="38">
        <v>0</v>
      </c>
      <c r="D30" s="73">
        <v>0</v>
      </c>
      <c r="E30" s="40">
        <f t="shared" si="4"/>
        <v>0</v>
      </c>
      <c r="F30" s="36" t="str">
        <f t="shared" si="5"/>
        <v>N/A</v>
      </c>
      <c r="G30" s="74">
        <f t="shared" si="6"/>
        <v>0</v>
      </c>
      <c r="H30" s="37" t="str">
        <f t="shared" si="7"/>
        <v>N/A</v>
      </c>
    </row>
    <row r="31" spans="1:8" ht="13.8" x14ac:dyDescent="0.25">
      <c r="A31" s="42" t="s">
        <v>20</v>
      </c>
      <c r="B31" s="43">
        <f>SUM(B24:B30)</f>
        <v>1122.2639999999999</v>
      </c>
      <c r="C31" s="44">
        <f>SUM(C24:C30)</f>
        <v>1150.1540000000002</v>
      </c>
      <c r="D31" s="45">
        <f>SUM(D24:D30)</f>
        <v>1148.07</v>
      </c>
      <c r="E31" s="75">
        <f t="shared" si="4"/>
        <v>25.80600000000004</v>
      </c>
      <c r="F31" s="76">
        <f t="shared" si="5"/>
        <v>2.2994589508351013E-2</v>
      </c>
      <c r="G31" s="77">
        <f t="shared" si="6"/>
        <v>-2.0840000000002874</v>
      </c>
      <c r="H31" s="48">
        <f t="shared" si="7"/>
        <v>-1.8119312718125459E-3</v>
      </c>
    </row>
    <row r="32" spans="1:8" ht="13.95" customHeight="1" thickBot="1" x14ac:dyDescent="0.3">
      <c r="A32" s="49" t="s">
        <v>21</v>
      </c>
      <c r="B32" s="50">
        <v>9.5</v>
      </c>
      <c r="C32" s="51">
        <v>9.5</v>
      </c>
      <c r="D32" s="52">
        <v>9.5</v>
      </c>
      <c r="E32" s="53">
        <f t="shared" si="4"/>
        <v>0</v>
      </c>
      <c r="F32" s="54">
        <f t="shared" si="5"/>
        <v>0</v>
      </c>
      <c r="G32" s="55">
        <f t="shared" si="6"/>
        <v>0</v>
      </c>
      <c r="H32" s="56">
        <f t="shared" si="7"/>
        <v>0</v>
      </c>
    </row>
    <row r="33" spans="1:8" ht="15" thickTop="1" thickBot="1" x14ac:dyDescent="0.3">
      <c r="A33" s="57" t="s">
        <v>22</v>
      </c>
      <c r="B33" s="58">
        <f>SUM(B31:B32)</f>
        <v>1131.7639999999999</v>
      </c>
      <c r="C33" s="59">
        <f>SUM(C31:C32)</f>
        <v>1159.6540000000002</v>
      </c>
      <c r="D33" s="60">
        <f>SUM(D31:D32)</f>
        <v>1157.57</v>
      </c>
      <c r="E33" s="58">
        <f t="shared" si="4"/>
        <v>25.80600000000004</v>
      </c>
      <c r="F33" s="61">
        <f t="shared" si="5"/>
        <v>2.2801573472914886E-2</v>
      </c>
      <c r="G33" s="59">
        <f t="shared" si="6"/>
        <v>-2.0840000000002874</v>
      </c>
      <c r="H33" s="62">
        <f t="shared" si="7"/>
        <v>-1.7970877520366308E-3</v>
      </c>
    </row>
    <row r="34" spans="1:8" ht="13.8" thickBot="1" x14ac:dyDescent="0.3"/>
    <row r="35" spans="1:8" ht="15" customHeight="1" thickBot="1" x14ac:dyDescent="0.3">
      <c r="A35" s="4"/>
      <c r="B35" s="5" t="s">
        <v>24</v>
      </c>
      <c r="C35" s="6"/>
      <c r="D35" s="6"/>
      <c r="E35" s="6"/>
      <c r="F35" s="6"/>
      <c r="G35" s="6"/>
      <c r="H35" s="7"/>
    </row>
    <row r="36" spans="1:8" ht="14.25" customHeight="1" x14ac:dyDescent="0.25">
      <c r="A36" s="8"/>
      <c r="B36" s="9" t="s">
        <v>5</v>
      </c>
      <c r="C36" s="10" t="s">
        <v>6</v>
      </c>
      <c r="D36" s="11" t="s">
        <v>7</v>
      </c>
      <c r="E36" s="12" t="s">
        <v>8</v>
      </c>
      <c r="F36" s="13"/>
      <c r="G36" s="13"/>
      <c r="H36" s="14"/>
    </row>
    <row r="37" spans="1:8" ht="13.8" x14ac:dyDescent="0.25">
      <c r="A37" s="8"/>
      <c r="B37" s="15"/>
      <c r="C37" s="16"/>
      <c r="D37" s="17"/>
      <c r="E37" s="18" t="s">
        <v>9</v>
      </c>
      <c r="F37" s="19"/>
      <c r="G37" s="20" t="s">
        <v>10</v>
      </c>
      <c r="H37" s="21"/>
    </row>
    <row r="38" spans="1:8" ht="15" customHeight="1" thickBot="1" x14ac:dyDescent="0.3">
      <c r="A38" s="8"/>
      <c r="B38" s="15"/>
      <c r="C38" s="16"/>
      <c r="D38" s="17"/>
      <c r="E38" s="78" t="s">
        <v>11</v>
      </c>
      <c r="F38" s="79" t="s">
        <v>12</v>
      </c>
      <c r="G38" s="80" t="s">
        <v>11</v>
      </c>
      <c r="H38" s="25" t="s">
        <v>12</v>
      </c>
    </row>
    <row r="39" spans="1:8" ht="13.8" x14ac:dyDescent="0.25">
      <c r="A39" s="26" t="s">
        <v>13</v>
      </c>
      <c r="B39" s="27">
        <v>91</v>
      </c>
      <c r="C39" s="28">
        <v>91</v>
      </c>
      <c r="D39" s="29">
        <v>91</v>
      </c>
      <c r="E39" s="81">
        <f t="shared" ref="E39:E48" si="8">D39-B39</f>
        <v>0</v>
      </c>
      <c r="F39" s="82">
        <f t="shared" ref="F39:F48" si="9">IF(B39=0, "N/A", E39/B39)</f>
        <v>0</v>
      </c>
      <c r="G39" s="38">
        <f t="shared" ref="G39:G48" si="10">D39-C39</f>
        <v>0</v>
      </c>
      <c r="H39" s="70">
        <f t="shared" ref="H39:H48" si="11">IF(C39=0, "N/A", G39/C39)</f>
        <v>0</v>
      </c>
    </row>
    <row r="40" spans="1:8" ht="13.8" x14ac:dyDescent="0.25">
      <c r="A40" s="32" t="s">
        <v>14</v>
      </c>
      <c r="B40" s="81">
        <v>0</v>
      </c>
      <c r="C40" s="38">
        <v>0</v>
      </c>
      <c r="D40" s="83">
        <v>0</v>
      </c>
      <c r="E40" s="81">
        <f t="shared" si="8"/>
        <v>0</v>
      </c>
      <c r="F40" s="36" t="str">
        <f t="shared" si="9"/>
        <v>N/A</v>
      </c>
      <c r="G40" s="38">
        <f t="shared" si="10"/>
        <v>0</v>
      </c>
      <c r="H40" s="37" t="str">
        <f t="shared" si="11"/>
        <v>N/A</v>
      </c>
    </row>
    <row r="41" spans="1:8" ht="13.8" x14ac:dyDescent="0.25">
      <c r="A41" s="32" t="s">
        <v>15</v>
      </c>
      <c r="B41" s="81">
        <v>0</v>
      </c>
      <c r="C41" s="38">
        <v>0</v>
      </c>
      <c r="D41" s="83">
        <v>0</v>
      </c>
      <c r="E41" s="81">
        <f t="shared" si="8"/>
        <v>0</v>
      </c>
      <c r="F41" s="36" t="str">
        <f t="shared" si="9"/>
        <v>N/A</v>
      </c>
      <c r="G41" s="38">
        <f t="shared" si="10"/>
        <v>0</v>
      </c>
      <c r="H41" s="37" t="str">
        <f t="shared" si="11"/>
        <v>N/A</v>
      </c>
    </row>
    <row r="42" spans="1:8" ht="13.8" x14ac:dyDescent="0.25">
      <c r="A42" s="32" t="s">
        <v>16</v>
      </c>
      <c r="B42" s="84">
        <v>196.65</v>
      </c>
      <c r="C42" s="85">
        <v>195.15</v>
      </c>
      <c r="D42" s="86">
        <v>202.09</v>
      </c>
      <c r="E42" s="84">
        <f t="shared" si="8"/>
        <v>5.4399999999999977</v>
      </c>
      <c r="F42" s="36">
        <f t="shared" si="9"/>
        <v>2.7663361301805224E-2</v>
      </c>
      <c r="G42" s="85">
        <f t="shared" si="10"/>
        <v>6.9399999999999977</v>
      </c>
      <c r="H42" s="37">
        <f t="shared" si="11"/>
        <v>3.5562387906738394E-2</v>
      </c>
    </row>
    <row r="43" spans="1:8" ht="13.8" x14ac:dyDescent="0.25">
      <c r="A43" s="32" t="s">
        <v>17</v>
      </c>
      <c r="B43" s="84">
        <v>5.61</v>
      </c>
      <c r="C43" s="85">
        <v>7</v>
      </c>
      <c r="D43" s="86">
        <v>6.5</v>
      </c>
      <c r="E43" s="84">
        <f t="shared" si="8"/>
        <v>0.88999999999999968</v>
      </c>
      <c r="F43" s="36">
        <f t="shared" si="9"/>
        <v>0.15864527629233505</v>
      </c>
      <c r="G43" s="85">
        <f t="shared" si="10"/>
        <v>-0.5</v>
      </c>
      <c r="H43" s="37">
        <f t="shared" si="11"/>
        <v>-7.1428571428571425E-2</v>
      </c>
    </row>
    <row r="44" spans="1:8" ht="13.8" x14ac:dyDescent="0.25">
      <c r="A44" s="32" t="s">
        <v>18</v>
      </c>
      <c r="B44" s="84">
        <v>21.73</v>
      </c>
      <c r="C44" s="85">
        <v>19.73</v>
      </c>
      <c r="D44" s="86">
        <v>17.98</v>
      </c>
      <c r="E44" s="84">
        <f t="shared" si="8"/>
        <v>-3.75</v>
      </c>
      <c r="F44" s="36">
        <f t="shared" si="9"/>
        <v>-0.17257248044178555</v>
      </c>
      <c r="G44" s="85">
        <f t="shared" si="10"/>
        <v>-1.75</v>
      </c>
      <c r="H44" s="37">
        <f t="shared" si="11"/>
        <v>-8.869741510390268E-2</v>
      </c>
    </row>
    <row r="45" spans="1:8" ht="13.8" x14ac:dyDescent="0.25">
      <c r="A45" s="32" t="s">
        <v>19</v>
      </c>
      <c r="B45" s="40">
        <v>0</v>
      </c>
      <c r="C45" s="38">
        <v>0</v>
      </c>
      <c r="D45" s="73">
        <v>0</v>
      </c>
      <c r="E45" s="40">
        <f t="shared" si="8"/>
        <v>0</v>
      </c>
      <c r="F45" s="36" t="str">
        <f t="shared" si="9"/>
        <v>N/A</v>
      </c>
      <c r="G45" s="74">
        <f t="shared" si="10"/>
        <v>0</v>
      </c>
      <c r="H45" s="37" t="str">
        <f t="shared" si="11"/>
        <v>N/A</v>
      </c>
    </row>
    <row r="46" spans="1:8" ht="13.8" x14ac:dyDescent="0.25">
      <c r="A46" s="42" t="s">
        <v>20</v>
      </c>
      <c r="B46" s="43">
        <f>SUM(B39:B45)</f>
        <v>314.99</v>
      </c>
      <c r="C46" s="44">
        <f>SUM(C39:C45)</f>
        <v>312.88</v>
      </c>
      <c r="D46" s="45">
        <f>SUM(D39:D45)</f>
        <v>317.57000000000005</v>
      </c>
      <c r="E46" s="75">
        <f t="shared" si="8"/>
        <v>2.5800000000000409</v>
      </c>
      <c r="F46" s="76">
        <f t="shared" si="9"/>
        <v>8.190736213848188E-3</v>
      </c>
      <c r="G46" s="77">
        <f t="shared" si="10"/>
        <v>4.6900000000000546</v>
      </c>
      <c r="H46" s="48">
        <f t="shared" si="11"/>
        <v>1.4989772436717126E-2</v>
      </c>
    </row>
    <row r="47" spans="1:8" ht="15" customHeight="1" thickBot="1" x14ac:dyDescent="0.3">
      <c r="A47" s="49" t="s">
        <v>21</v>
      </c>
      <c r="B47" s="87">
        <v>0</v>
      </c>
      <c r="C47" s="88">
        <v>0</v>
      </c>
      <c r="D47" s="89">
        <v>0</v>
      </c>
      <c r="E47" s="90">
        <f t="shared" si="8"/>
        <v>0</v>
      </c>
      <c r="F47" s="91" t="str">
        <f t="shared" si="9"/>
        <v>N/A</v>
      </c>
      <c r="G47" s="92">
        <f t="shared" si="10"/>
        <v>0</v>
      </c>
      <c r="H47" s="93" t="str">
        <f t="shared" si="11"/>
        <v>N/A</v>
      </c>
    </row>
    <row r="48" spans="1:8" ht="15" thickTop="1" thickBot="1" x14ac:dyDescent="0.3">
      <c r="A48" s="57" t="s">
        <v>22</v>
      </c>
      <c r="B48" s="58">
        <f>SUM(B46:B47)</f>
        <v>314.99</v>
      </c>
      <c r="C48" s="59">
        <f>SUM(C46:C47)</f>
        <v>312.88</v>
      </c>
      <c r="D48" s="60">
        <f>SUM(D46:D47)</f>
        <v>317.57000000000005</v>
      </c>
      <c r="E48" s="58">
        <f t="shared" si="8"/>
        <v>2.5800000000000409</v>
      </c>
      <c r="F48" s="94">
        <f t="shared" si="9"/>
        <v>8.190736213848188E-3</v>
      </c>
      <c r="G48" s="59">
        <f t="shared" si="10"/>
        <v>4.6900000000000546</v>
      </c>
      <c r="H48" s="95">
        <f t="shared" si="11"/>
        <v>1.4989772436717126E-2</v>
      </c>
    </row>
    <row r="49" spans="1:8" x14ac:dyDescent="0.25">
      <c r="A49" s="96" t="s">
        <v>25</v>
      </c>
      <c r="B49" s="96"/>
      <c r="C49" s="96"/>
      <c r="D49" s="96"/>
      <c r="E49" s="96"/>
      <c r="F49" s="96"/>
      <c r="G49" s="96"/>
      <c r="H49" s="96"/>
    </row>
    <row r="50" spans="1:8" ht="15" customHeight="1" x14ac:dyDescent="0.25"/>
    <row r="54" spans="1:8" ht="28.95" customHeight="1" x14ac:dyDescent="0.25"/>
    <row r="55" spans="1:8" ht="55.2" customHeight="1" x14ac:dyDescent="0.25"/>
  </sheetData>
  <mergeCells count="25">
    <mergeCell ref="B35:H35"/>
    <mergeCell ref="B36:B38"/>
    <mergeCell ref="C36:C38"/>
    <mergeCell ref="D36:D38"/>
    <mergeCell ref="E36:H36"/>
    <mergeCell ref="E37:F37"/>
    <mergeCell ref="G37:H37"/>
    <mergeCell ref="G7:H7"/>
    <mergeCell ref="B20:H20"/>
    <mergeCell ref="B21:B23"/>
    <mergeCell ref="C21:C23"/>
    <mergeCell ref="D21:D23"/>
    <mergeCell ref="E21:H21"/>
    <mergeCell ref="E22:F22"/>
    <mergeCell ref="G22:H22"/>
    <mergeCell ref="A1:H1"/>
    <mergeCell ref="A2:H2"/>
    <mergeCell ref="A3:H3"/>
    <mergeCell ref="A4:H4"/>
    <mergeCell ref="B5:H5"/>
    <mergeCell ref="B6:B8"/>
    <mergeCell ref="C6:C8"/>
    <mergeCell ref="D6:D8"/>
    <mergeCell ref="E6:H6"/>
    <mergeCell ref="E7:F7"/>
  </mergeCells>
  <pageMargins left="0.7" right="0.7" top="0.75" bottom="0.75" header="0.3" footer="0.3"/>
  <ignoredErrors>
    <ignoredError sqref="E9:G18 B16:D18 E25:G33 B31:D33 B46:D48 E42:G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NSTC Crosscuts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2014-03-06T16:10:01Z</dcterms:created>
  <dcterms:modified xsi:type="dcterms:W3CDTF">2014-03-06T16:11:35Z</dcterms:modified>
</cp:coreProperties>
</file>