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 windowWidth="9510" windowHeight="5970" tabRatio="882"/>
  </bookViews>
  <sheets>
    <sheet name="DGE Funding" sheetId="9" r:id="rId1"/>
  </sheets>
  <calcPr calcId="145621"/>
</workbook>
</file>

<file path=xl/calcChain.xml><?xml version="1.0" encoding="utf-8"?>
<calcChain xmlns="http://schemas.openxmlformats.org/spreadsheetml/2006/main">
  <c r="F14" i="9" l="1"/>
  <c r="E14" i="9"/>
  <c r="E13" i="9"/>
  <c r="F13" i="9" s="1"/>
  <c r="F12" i="9"/>
  <c r="E12" i="9"/>
  <c r="F11" i="9"/>
  <c r="E11" i="9"/>
  <c r="F10" i="9"/>
  <c r="E10" i="9"/>
  <c r="E9" i="9"/>
  <c r="F9" i="9" s="1"/>
  <c r="D8" i="9"/>
  <c r="C8" i="9"/>
  <c r="B8" i="9"/>
  <c r="F7" i="9"/>
  <c r="E7" i="9"/>
  <c r="F6" i="9"/>
  <c r="E6" i="9"/>
  <c r="D6" i="9"/>
  <c r="D5" i="9" s="1"/>
  <c r="E5" i="9" s="1"/>
  <c r="C6" i="9"/>
  <c r="B6" i="9"/>
  <c r="C5" i="9"/>
  <c r="B5" i="9"/>
  <c r="F5" i="9" l="1"/>
  <c r="E8" i="9"/>
  <c r="F8" i="9" s="1"/>
</calcChain>
</file>

<file path=xl/sharedStrings.xml><?xml version="1.0" encoding="utf-8"?>
<sst xmlns="http://schemas.openxmlformats.org/spreadsheetml/2006/main" count="21" uniqueCount="21">
  <si>
    <t>(Dollars in Millions)</t>
  </si>
  <si>
    <t>Amount</t>
  </si>
  <si>
    <t>Percent</t>
  </si>
  <si>
    <t>Totals may not add due to rounding.</t>
  </si>
  <si>
    <t>FY 2015
Estimate</t>
  </si>
  <si>
    <t>FY 2016
Request</t>
  </si>
  <si>
    <t>FY 2014 Actual</t>
  </si>
  <si>
    <t>Learning and Learning Environments</t>
  </si>
  <si>
    <t>STEM Professional Workforce</t>
  </si>
  <si>
    <t>Total, DGE</t>
  </si>
  <si>
    <t>Change Over
FY 2015 Estimate</t>
  </si>
  <si>
    <r>
      <rPr>
        <vertAlign val="superscript"/>
        <sz val="8"/>
        <rFont val="Arial"/>
        <family val="2"/>
      </rPr>
      <t>2</t>
    </r>
    <r>
      <rPr>
        <sz val="8"/>
        <rFont val="Arial"/>
        <family val="2"/>
      </rPr>
      <t xml:space="preserve"> Outyear commitments for Integrative Graduate Education and Research Traineeship (IGERT) are included in the NRT line and are $13.34 million in FY 2014, $4.40 million in FY 2015, and $2.85 million in FY 2016.</t>
    </r>
  </si>
  <si>
    <t xml:space="preserve">   NSF INCLUDES</t>
  </si>
  <si>
    <r>
      <t xml:space="preserve">1  </t>
    </r>
    <r>
      <rPr>
        <sz val="8"/>
        <color theme="1"/>
        <rFont val="Arial"/>
        <family val="2"/>
      </rPr>
      <t>For comparability, Research on Education and Learning (REAL) is included on the EHR Core Research (ECR) line for FY 2014 because the program was consolidated into ECR in FY 2015 and FY 2016.</t>
    </r>
  </si>
  <si>
    <t xml:space="preserve">   INSPIRE</t>
  </si>
  <si>
    <t xml:space="preserve">   Project and Program Evaluation (PPE)</t>
  </si>
  <si>
    <r>
      <t xml:space="preserve">   EHR Core Research (ECR): STEM Profesional
      Workforce Preparation</t>
    </r>
    <r>
      <rPr>
        <vertAlign val="superscript"/>
        <sz val="9"/>
        <rFont val="Arial"/>
        <family val="2"/>
      </rPr>
      <t>1</t>
    </r>
  </si>
  <si>
    <t xml:space="preserve">   Graduate Research Fellowship (GRF)</t>
  </si>
  <si>
    <r>
      <t xml:space="preserve">   NSF Research Traineeship (NRT)</t>
    </r>
    <r>
      <rPr>
        <vertAlign val="superscript"/>
        <sz val="9"/>
        <rFont val="Arial"/>
        <family val="2"/>
      </rPr>
      <t>2</t>
    </r>
  </si>
  <si>
    <t>Graduate Education (DGE) Funding</t>
  </si>
  <si>
    <t xml:space="preserve">   CyberCorps®: Scholarship for Service (SFS)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</si>
</sst>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quot;-&quot;??"/>
    <numFmt numFmtId="165" formatCode="&quot;$&quot;#,##0.00;\-&quot;$&quot;#,##0.00;&quot;-&quot;??"/>
    <numFmt numFmtId="166" formatCode="0.0%;\-0.0%;&quot;-&quot;??"/>
    <numFmt numFmtId="167" formatCode="[$-10409]#,##0.00;\-#,##0.00"/>
    <numFmt numFmtId="168" formatCode="#,##0.0000;\-#,##0.0000;&quot;-&quot;??"/>
  </numFmts>
  <fonts count="15" x14ac:knownFonts="1">
    <font>
      <sz val="11"/>
      <color theme="1"/>
      <name val="Times New Roman"/>
      <family val="2"/>
    </font>
    <font>
      <sz val="11"/>
      <color theme="1"/>
      <name val="Times New Roman"/>
      <family val="2"/>
    </font>
    <font>
      <sz val="10"/>
      <name val="Arial"/>
      <family val="2"/>
    </font>
    <font>
      <sz val="8"/>
      <name val="Arial"/>
      <family val="2"/>
    </font>
    <font>
      <sz val="9"/>
      <color indexed="8"/>
      <name val="Arial"/>
      <family val="2"/>
    </font>
    <font>
      <b/>
      <sz val="10"/>
      <name val="Arial"/>
      <family val="2"/>
    </font>
    <font>
      <sz val="10"/>
      <color theme="1"/>
      <name val="Arial"/>
      <family val="2"/>
    </font>
    <font>
      <sz val="8"/>
      <color theme="1"/>
      <name val="Arial"/>
      <family val="2"/>
    </font>
    <font>
      <sz val="9"/>
      <name val="Arial"/>
      <family val="2"/>
    </font>
    <font>
      <sz val="9"/>
      <color theme="1"/>
      <name val="Arial"/>
      <family val="2"/>
    </font>
    <font>
      <b/>
      <sz val="9"/>
      <name val="Arial"/>
      <family val="2"/>
    </font>
    <font>
      <i/>
      <sz val="9"/>
      <name val="Arial"/>
      <family val="2"/>
    </font>
    <font>
      <vertAlign val="superscript"/>
      <sz val="8"/>
      <name val="Arial"/>
      <family val="2"/>
    </font>
    <font>
      <vertAlign val="superscript"/>
      <sz val="8"/>
      <color theme="1"/>
      <name val="Arial"/>
      <family val="2"/>
    </font>
    <font>
      <vertAlign val="superscript"/>
      <sz val="9"/>
      <name val="Arial"/>
      <family val="2"/>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44">
    <xf numFmtId="0" fontId="0" fillId="0" borderId="0" xfId="0"/>
    <xf numFmtId="164" fontId="8" fillId="0" borderId="3" xfId="0" applyNumberFormat="1" applyFont="1" applyFill="1" applyBorder="1" applyAlignment="1">
      <alignment horizontal="right"/>
    </xf>
    <xf numFmtId="0" fontId="10" fillId="0" borderId="4" xfId="0" applyFont="1" applyBorder="1" applyAlignment="1">
      <alignment vertical="center" wrapText="1"/>
    </xf>
    <xf numFmtId="165" fontId="10" fillId="0" borderId="4" xfId="0" applyNumberFormat="1" applyFont="1" applyBorder="1" applyAlignment="1">
      <alignment horizontal="right" vertical="center"/>
    </xf>
    <xf numFmtId="0" fontId="10" fillId="0" borderId="0" xfId="0" applyFont="1" applyFill="1" applyBorder="1" applyAlignment="1">
      <alignment vertical="top" wrapText="1"/>
    </xf>
    <xf numFmtId="164" fontId="10" fillId="0" borderId="0" xfId="0" applyNumberFormat="1" applyFont="1" applyFill="1" applyBorder="1" applyAlignment="1">
      <alignment horizontal="right" vertical="top"/>
    </xf>
    <xf numFmtId="166" fontId="10" fillId="0" borderId="0" xfId="1" applyNumberFormat="1" applyFont="1" applyFill="1" applyBorder="1" applyAlignment="1">
      <alignment horizontal="right" vertical="top"/>
    </xf>
    <xf numFmtId="164" fontId="8" fillId="0" borderId="0" xfId="0" applyNumberFormat="1" applyFont="1" applyFill="1" applyBorder="1" applyAlignment="1">
      <alignment horizontal="right" vertical="top"/>
    </xf>
    <xf numFmtId="166" fontId="8" fillId="0" borderId="0" xfId="1" applyNumberFormat="1" applyFont="1" applyFill="1" applyBorder="1" applyAlignment="1">
      <alignment horizontal="right" vertical="top"/>
    </xf>
    <xf numFmtId="0" fontId="9" fillId="0" borderId="0" xfId="0" applyFont="1"/>
    <xf numFmtId="0" fontId="8" fillId="0" borderId="0" xfId="0" applyFont="1"/>
    <xf numFmtId="166" fontId="10" fillId="0" borderId="4" xfId="1" applyNumberFormat="1" applyFont="1" applyBorder="1" applyAlignment="1">
      <alignment horizontal="right" vertical="center"/>
    </xf>
    <xf numFmtId="0" fontId="9" fillId="0" borderId="0" xfId="0" applyFont="1" applyFill="1" applyBorder="1"/>
    <xf numFmtId="0" fontId="8" fillId="0" borderId="0" xfId="0" applyFont="1" applyFill="1" applyBorder="1"/>
    <xf numFmtId="164" fontId="9" fillId="0" borderId="0" xfId="0" applyNumberFormat="1" applyFont="1" applyAlignment="1">
      <alignment vertical="top"/>
    </xf>
    <xf numFmtId="164" fontId="9" fillId="0" borderId="0" xfId="0" applyNumberFormat="1" applyFont="1" applyBorder="1" applyAlignment="1">
      <alignment vertical="top"/>
    </xf>
    <xf numFmtId="164" fontId="8" fillId="0" borderId="1" xfId="0" applyNumberFormat="1" applyFont="1" applyFill="1" applyBorder="1" applyAlignment="1">
      <alignment horizontal="right" vertical="top"/>
    </xf>
    <xf numFmtId="0" fontId="11" fillId="0" borderId="0" xfId="0" applyFont="1" applyFill="1" applyBorder="1" applyAlignment="1">
      <alignment wrapText="1"/>
    </xf>
    <xf numFmtId="164" fontId="8" fillId="0" borderId="0" xfId="0" applyNumberFormat="1" applyFont="1" applyFill="1" applyBorder="1"/>
    <xf numFmtId="0" fontId="8" fillId="0" borderId="0" xfId="0" applyFont="1" applyFill="1" applyBorder="1" applyAlignment="1">
      <alignment wrapText="1"/>
    </xf>
    <xf numFmtId="0" fontId="8" fillId="0" borderId="0" xfId="0" applyFont="1" applyBorder="1" applyAlignment="1">
      <alignment horizontal="center" vertical="center" wrapText="1"/>
    </xf>
    <xf numFmtId="0" fontId="8" fillId="0" borderId="0" xfId="0" applyFont="1" applyFill="1" applyBorder="1" applyAlignment="1">
      <alignment horizontal="left" vertical="top" wrapText="1"/>
    </xf>
    <xf numFmtId="164" fontId="10" fillId="0" borderId="5" xfId="0" applyNumberFormat="1" applyFont="1" applyFill="1" applyBorder="1" applyAlignment="1">
      <alignment horizontal="right" vertical="top"/>
    </xf>
    <xf numFmtId="167" fontId="4" fillId="0" borderId="0" xfId="2" applyNumberFormat="1" applyFont="1" applyBorder="1" applyAlignment="1" applyProtection="1">
      <alignment vertical="top" wrapText="1" readingOrder="1"/>
      <protection locked="0"/>
    </xf>
    <xf numFmtId="167" fontId="4" fillId="0" borderId="0" xfId="2" applyNumberFormat="1" applyFont="1" applyFill="1" applyBorder="1" applyAlignment="1" applyProtection="1">
      <alignment vertical="top" wrapText="1" readingOrder="1"/>
      <protection locked="0"/>
    </xf>
    <xf numFmtId="168" fontId="8" fillId="0" borderId="0" xfId="0" applyNumberFormat="1" applyFont="1" applyFill="1" applyBorder="1"/>
    <xf numFmtId="0" fontId="8" fillId="0" borderId="3" xfId="0" applyFont="1" applyBorder="1" applyAlignment="1">
      <alignment horizontal="right"/>
    </xf>
    <xf numFmtId="0" fontId="9" fillId="0" borderId="0" xfId="0" applyFont="1" applyAlignment="1">
      <alignment vertical="top"/>
    </xf>
    <xf numFmtId="0" fontId="3" fillId="0" borderId="0" xfId="0" applyFont="1" applyFill="1" applyBorder="1" applyAlignment="1">
      <alignment horizontal="justify" vertical="top" wrapText="1"/>
    </xf>
    <xf numFmtId="0" fontId="3" fillId="0" borderId="2" xfId="0" applyFont="1" applyFill="1" applyBorder="1" applyAlignment="1">
      <alignment horizontal="left" vertical="center" wrapText="1"/>
    </xf>
    <xf numFmtId="0" fontId="5" fillId="0" borderId="0" xfId="0" applyFont="1" applyBorder="1" applyAlignment="1">
      <alignment horizontal="center" vertical="center" wrapText="1"/>
    </xf>
    <xf numFmtId="0" fontId="6" fillId="0" borderId="0" xfId="0" applyFont="1" applyBorder="1" applyAlignment="1">
      <alignment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wrapText="1"/>
    </xf>
    <xf numFmtId="0" fontId="8" fillId="0" borderId="0" xfId="0" applyFont="1" applyBorder="1" applyAlignment="1">
      <alignment horizontal="right" wrapText="1"/>
    </xf>
    <xf numFmtId="0" fontId="8" fillId="0" borderId="3" xfId="0" applyFont="1" applyBorder="1" applyAlignment="1">
      <alignment horizontal="right"/>
    </xf>
    <xf numFmtId="0" fontId="8" fillId="0" borderId="0" xfId="0" applyFont="1" applyFill="1" applyBorder="1" applyAlignment="1">
      <alignment horizontal="right" wrapText="1"/>
    </xf>
    <xf numFmtId="0" fontId="8" fillId="0" borderId="3" xfId="0" applyFont="1" applyFill="1" applyBorder="1" applyAlignment="1">
      <alignment horizontal="right" wrapText="1"/>
    </xf>
    <xf numFmtId="0" fontId="8" fillId="0" borderId="2" xfId="0" applyFont="1" applyFill="1" applyBorder="1" applyAlignment="1">
      <alignment horizontal="right" wrapText="1"/>
    </xf>
    <xf numFmtId="164" fontId="8" fillId="0" borderId="0" xfId="0" applyNumberFormat="1" applyFont="1" applyFill="1" applyBorder="1" applyAlignment="1">
      <alignment horizontal="center" wrapText="1"/>
    </xf>
    <xf numFmtId="164" fontId="8" fillId="0" borderId="0" xfId="0" applyNumberFormat="1" applyFont="1" applyFill="1" applyBorder="1" applyAlignment="1">
      <alignment horizontal="center"/>
    </xf>
    <xf numFmtId="0" fontId="13" fillId="0" borderId="0" xfId="0" applyFont="1" applyFill="1" applyBorder="1" applyAlignment="1">
      <alignment horizontal="left" vertical="top" wrapText="1"/>
    </xf>
    <xf numFmtId="0" fontId="7" fillId="0" borderId="0" xfId="0" applyFont="1" applyFill="1" applyBorder="1" applyAlignment="1">
      <alignment horizontal="left" vertical="top" wrapText="1"/>
    </xf>
  </cellXfs>
  <cellStyles count="4">
    <cellStyle name="Normal" xfId="0" builtinId="0"/>
    <cellStyle name="Normal 10" xfId="3"/>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tabSelected="1" zoomScaleNormal="100" workbookViewId="0">
      <selection sqref="A1:F1"/>
    </sheetView>
  </sheetViews>
  <sheetFormatPr defaultColWidth="11.42578125" defaultRowHeight="12" x14ac:dyDescent="0.2"/>
  <cols>
    <col min="1" max="1" width="39.140625" style="9" customWidth="1"/>
    <col min="2" max="2" width="9.28515625" style="9" customWidth="1"/>
    <col min="3" max="6" width="9.28515625" style="10" customWidth="1"/>
    <col min="7" max="16384" width="11.42578125" style="9"/>
  </cols>
  <sheetData>
    <row r="1" spans="1:6" ht="15" customHeight="1" x14ac:dyDescent="0.2">
      <c r="A1" s="30" t="s">
        <v>19</v>
      </c>
      <c r="B1" s="30"/>
      <c r="C1" s="30"/>
      <c r="D1" s="30"/>
      <c r="E1" s="31"/>
      <c r="F1" s="31"/>
    </row>
    <row r="2" spans="1:6" ht="13.9" customHeight="1" thickBot="1" x14ac:dyDescent="0.25">
      <c r="A2" s="32" t="s">
        <v>0</v>
      </c>
      <c r="B2" s="33"/>
      <c r="C2" s="33"/>
      <c r="D2" s="33"/>
      <c r="E2" s="34"/>
      <c r="F2" s="34"/>
    </row>
    <row r="3" spans="1:6" ht="25.9" customHeight="1" x14ac:dyDescent="0.2">
      <c r="A3" s="20"/>
      <c r="B3" s="35" t="s">
        <v>6</v>
      </c>
      <c r="C3" s="37" t="s">
        <v>4</v>
      </c>
      <c r="D3" s="39" t="s">
        <v>5</v>
      </c>
      <c r="E3" s="40" t="s">
        <v>10</v>
      </c>
      <c r="F3" s="41"/>
    </row>
    <row r="4" spans="1:6" ht="15" customHeight="1" x14ac:dyDescent="0.2">
      <c r="A4" s="26"/>
      <c r="B4" s="36"/>
      <c r="C4" s="38"/>
      <c r="D4" s="38"/>
      <c r="E4" s="1" t="s">
        <v>1</v>
      </c>
      <c r="F4" s="1" t="s">
        <v>2</v>
      </c>
    </row>
    <row r="5" spans="1:6" ht="13.9" customHeight="1" x14ac:dyDescent="0.2">
      <c r="A5" s="2" t="s">
        <v>9</v>
      </c>
      <c r="B5" s="3">
        <f>SUM(B6,B8)</f>
        <v>245.57580000000002</v>
      </c>
      <c r="C5" s="3">
        <f>SUM(C6,C8)</f>
        <v>273.40999999999997</v>
      </c>
      <c r="D5" s="3">
        <f>SUM(D6,D8)</f>
        <v>295.64</v>
      </c>
      <c r="E5" s="3">
        <f t="shared" ref="E5:E14" si="0">D5-C5</f>
        <v>22.230000000000018</v>
      </c>
      <c r="F5" s="11">
        <f t="shared" ref="F5:F14" si="1">IF(C5=0,"N/A  ",E5/C5)</f>
        <v>8.130646282140383E-2</v>
      </c>
    </row>
    <row r="6" spans="1:6" ht="13.9" customHeight="1" x14ac:dyDescent="0.2">
      <c r="A6" s="4" t="s">
        <v>7</v>
      </c>
      <c r="B6" s="22">
        <f>SUM(B7:B7)</f>
        <v>21.263999999999999</v>
      </c>
      <c r="C6" s="5">
        <f>SUM(C7:C7)</f>
        <v>15.5</v>
      </c>
      <c r="D6" s="5">
        <f>SUM(D7:D7)</f>
        <v>21.47</v>
      </c>
      <c r="E6" s="5">
        <f t="shared" si="0"/>
        <v>5.9699999999999989</v>
      </c>
      <c r="F6" s="6">
        <f t="shared" si="1"/>
        <v>0.38516129032258056</v>
      </c>
    </row>
    <row r="7" spans="1:6" s="10" customFormat="1" ht="13.9" customHeight="1" x14ac:dyDescent="0.2">
      <c r="A7" s="21" t="s">
        <v>15</v>
      </c>
      <c r="B7" s="23">
        <v>21.263999999999999</v>
      </c>
      <c r="C7" s="7">
        <v>15.5</v>
      </c>
      <c r="D7" s="7">
        <v>21.47</v>
      </c>
      <c r="E7" s="7">
        <f t="shared" si="0"/>
        <v>5.9699999999999989</v>
      </c>
      <c r="F7" s="8">
        <f t="shared" si="1"/>
        <v>0.38516129032258056</v>
      </c>
    </row>
    <row r="8" spans="1:6" s="10" customFormat="1" ht="13.9" customHeight="1" x14ac:dyDescent="0.2">
      <c r="A8" s="4" t="s">
        <v>8</v>
      </c>
      <c r="B8" s="5">
        <f>SUM(B9:B14)</f>
        <v>224.31180000000001</v>
      </c>
      <c r="C8" s="5">
        <f>SUM(C9:C14)</f>
        <v>257.90999999999997</v>
      </c>
      <c r="D8" s="5">
        <f>SUM(D9:D14)</f>
        <v>274.17</v>
      </c>
      <c r="E8" s="5">
        <f t="shared" si="0"/>
        <v>16.260000000000048</v>
      </c>
      <c r="F8" s="6">
        <f t="shared" si="1"/>
        <v>6.3045248342445237E-2</v>
      </c>
    </row>
    <row r="9" spans="1:6" s="10" customFormat="1" ht="26.45" customHeight="1" x14ac:dyDescent="0.2">
      <c r="A9" s="21" t="s">
        <v>16</v>
      </c>
      <c r="B9" s="7">
        <v>15.8948</v>
      </c>
      <c r="C9" s="7">
        <v>15.97</v>
      </c>
      <c r="D9" s="14">
        <v>20.09</v>
      </c>
      <c r="E9" s="7">
        <f t="shared" si="0"/>
        <v>4.1199999999999992</v>
      </c>
      <c r="F9" s="8">
        <f t="shared" si="1"/>
        <v>0.25798371947401372</v>
      </c>
    </row>
    <row r="10" spans="1:6" s="10" customFormat="1" ht="13.9" customHeight="1" x14ac:dyDescent="0.2">
      <c r="A10" s="21" t="s">
        <v>20</v>
      </c>
      <c r="B10" s="24">
        <v>44.866999999999997</v>
      </c>
      <c r="C10" s="14">
        <v>45</v>
      </c>
      <c r="D10" s="14">
        <v>45</v>
      </c>
      <c r="E10" s="7">
        <f t="shared" si="0"/>
        <v>0</v>
      </c>
      <c r="F10" s="8">
        <f t="shared" si="1"/>
        <v>0</v>
      </c>
    </row>
    <row r="11" spans="1:6" ht="13.9" customHeight="1" x14ac:dyDescent="0.2">
      <c r="A11" s="21" t="s">
        <v>12</v>
      </c>
      <c r="B11" s="7">
        <v>0</v>
      </c>
      <c r="C11" s="7">
        <v>0</v>
      </c>
      <c r="D11" s="7">
        <v>3</v>
      </c>
      <c r="E11" s="7">
        <f t="shared" si="0"/>
        <v>3</v>
      </c>
      <c r="F11" s="8" t="str">
        <f t="shared" si="1"/>
        <v xml:space="preserve">N/A  </v>
      </c>
    </row>
    <row r="12" spans="1:6" s="10" customFormat="1" ht="13.9" customHeight="1" x14ac:dyDescent="0.2">
      <c r="A12" s="21" t="s">
        <v>14</v>
      </c>
      <c r="B12" s="15">
        <v>0</v>
      </c>
      <c r="C12" s="14">
        <v>1.95</v>
      </c>
      <c r="D12" s="14">
        <v>1.95</v>
      </c>
      <c r="E12" s="7">
        <f t="shared" si="0"/>
        <v>0</v>
      </c>
      <c r="F12" s="8">
        <f t="shared" si="1"/>
        <v>0</v>
      </c>
    </row>
    <row r="13" spans="1:6" s="10" customFormat="1" ht="13.9" customHeight="1" x14ac:dyDescent="0.2">
      <c r="A13" s="21" t="s">
        <v>17</v>
      </c>
      <c r="B13" s="23">
        <v>149.619</v>
      </c>
      <c r="C13" s="14">
        <v>166.72</v>
      </c>
      <c r="D13" s="14">
        <v>168.75</v>
      </c>
      <c r="E13" s="7">
        <f t="shared" si="0"/>
        <v>2.0300000000000011</v>
      </c>
      <c r="F13" s="8">
        <f t="shared" si="1"/>
        <v>1.217610364683302E-2</v>
      </c>
    </row>
    <row r="14" spans="1:6" s="10" customFormat="1" ht="13.9" customHeight="1" thickBot="1" x14ac:dyDescent="0.25">
      <c r="A14" s="21" t="s">
        <v>18</v>
      </c>
      <c r="B14" s="16">
        <v>13.930999999999999</v>
      </c>
      <c r="C14" s="7">
        <v>28.27</v>
      </c>
      <c r="D14" s="7">
        <v>35.380000000000003</v>
      </c>
      <c r="E14" s="7">
        <f t="shared" si="0"/>
        <v>7.110000000000003</v>
      </c>
      <c r="F14" s="8">
        <f t="shared" si="1"/>
        <v>0.25150336045277688</v>
      </c>
    </row>
    <row r="15" spans="1:6" s="10" customFormat="1" ht="13.9" customHeight="1" x14ac:dyDescent="0.2">
      <c r="A15" s="29" t="s">
        <v>3</v>
      </c>
      <c r="B15" s="29"/>
      <c r="C15" s="29"/>
      <c r="D15" s="29"/>
      <c r="E15" s="29"/>
      <c r="F15" s="29"/>
    </row>
    <row r="16" spans="1:6" s="27" customFormat="1" ht="24.6" customHeight="1" x14ac:dyDescent="0.25">
      <c r="A16" s="42" t="s">
        <v>13</v>
      </c>
      <c r="B16" s="43"/>
      <c r="C16" s="43"/>
      <c r="D16" s="43"/>
      <c r="E16" s="43"/>
      <c r="F16" s="43"/>
    </row>
    <row r="17" spans="1:6" s="27" customFormat="1" ht="24.6" customHeight="1" x14ac:dyDescent="0.25">
      <c r="A17" s="28" t="s">
        <v>11</v>
      </c>
      <c r="B17" s="28"/>
      <c r="C17" s="28"/>
      <c r="D17" s="28"/>
      <c r="E17" s="28"/>
      <c r="F17" s="28"/>
    </row>
    <row r="18" spans="1:6" x14ac:dyDescent="0.2">
      <c r="A18" s="17"/>
      <c r="B18" s="18"/>
      <c r="C18" s="18"/>
      <c r="D18" s="18"/>
      <c r="E18" s="13"/>
      <c r="F18" s="13"/>
    </row>
    <row r="19" spans="1:6" x14ac:dyDescent="0.2">
      <c r="A19" s="17"/>
      <c r="B19" s="18"/>
      <c r="C19" s="18"/>
      <c r="D19" s="18"/>
      <c r="E19" s="13"/>
      <c r="F19" s="13"/>
    </row>
    <row r="20" spans="1:6" x14ac:dyDescent="0.2">
      <c r="A20" s="17"/>
      <c r="B20" s="18"/>
      <c r="C20" s="18"/>
      <c r="D20" s="18"/>
      <c r="E20" s="13"/>
      <c r="F20" s="13"/>
    </row>
    <row r="21" spans="1:6" x14ac:dyDescent="0.2">
      <c r="A21" s="19"/>
      <c r="B21" s="18"/>
      <c r="C21" s="18"/>
      <c r="D21" s="18"/>
      <c r="E21" s="13"/>
      <c r="F21" s="13"/>
    </row>
    <row r="22" spans="1:6" x14ac:dyDescent="0.2">
      <c r="A22" s="19"/>
      <c r="B22" s="18"/>
      <c r="C22" s="18"/>
      <c r="D22" s="18"/>
      <c r="E22" s="13"/>
      <c r="F22" s="13"/>
    </row>
    <row r="23" spans="1:6" x14ac:dyDescent="0.2">
      <c r="A23" s="19"/>
      <c r="B23" s="18"/>
      <c r="C23" s="18"/>
      <c r="D23" s="18"/>
      <c r="E23" s="13"/>
      <c r="F23" s="13"/>
    </row>
    <row r="24" spans="1:6" x14ac:dyDescent="0.2">
      <c r="A24" s="17"/>
      <c r="B24" s="18"/>
      <c r="C24" s="18"/>
      <c r="D24" s="18"/>
      <c r="E24" s="13"/>
      <c r="F24" s="13"/>
    </row>
    <row r="25" spans="1:6" ht="12.75" customHeight="1" x14ac:dyDescent="0.2">
      <c r="A25" s="17"/>
      <c r="B25" s="18"/>
      <c r="C25" s="18"/>
      <c r="D25" s="18"/>
      <c r="E25" s="13"/>
      <c r="F25" s="13"/>
    </row>
    <row r="26" spans="1:6" x14ac:dyDescent="0.2">
      <c r="A26" s="19"/>
      <c r="B26" s="18"/>
      <c r="C26" s="18"/>
      <c r="D26" s="18"/>
      <c r="E26" s="13"/>
      <c r="F26" s="13"/>
    </row>
    <row r="27" spans="1:6" x14ac:dyDescent="0.2">
      <c r="A27" s="19"/>
      <c r="B27" s="25"/>
      <c r="C27" s="18"/>
      <c r="D27" s="18"/>
      <c r="E27" s="13"/>
      <c r="F27" s="13"/>
    </row>
    <row r="28" spans="1:6" x14ac:dyDescent="0.2">
      <c r="A28" s="17"/>
      <c r="B28" s="18"/>
      <c r="C28" s="18"/>
      <c r="D28" s="18"/>
      <c r="E28" s="13"/>
      <c r="F28" s="13"/>
    </row>
    <row r="29" spans="1:6" x14ac:dyDescent="0.2">
      <c r="A29" s="17"/>
      <c r="B29" s="18"/>
      <c r="C29" s="18"/>
      <c r="D29" s="18"/>
      <c r="E29" s="13"/>
      <c r="F29" s="13"/>
    </row>
    <row r="30" spans="1:6" x14ac:dyDescent="0.2">
      <c r="A30" s="17"/>
      <c r="B30" s="18"/>
      <c r="C30" s="18"/>
      <c r="D30" s="18"/>
      <c r="E30" s="13"/>
      <c r="F30" s="13"/>
    </row>
    <row r="31" spans="1:6" x14ac:dyDescent="0.2">
      <c r="A31" s="12"/>
      <c r="B31" s="12"/>
      <c r="C31" s="13"/>
      <c r="D31" s="13"/>
      <c r="E31" s="13"/>
      <c r="F31" s="13"/>
    </row>
    <row r="32" spans="1:6" x14ac:dyDescent="0.2">
      <c r="A32" s="12"/>
      <c r="B32" s="12"/>
      <c r="C32" s="13"/>
      <c r="D32" s="13"/>
      <c r="E32" s="13"/>
      <c r="F32" s="13"/>
    </row>
  </sheetData>
  <mergeCells count="9">
    <mergeCell ref="A17:F17"/>
    <mergeCell ref="A15:F15"/>
    <mergeCell ref="A1:F1"/>
    <mergeCell ref="A2:F2"/>
    <mergeCell ref="B3:B4"/>
    <mergeCell ref="C3:C4"/>
    <mergeCell ref="D3:D4"/>
    <mergeCell ref="E3:F3"/>
    <mergeCell ref="A16:F16"/>
  </mergeCells>
  <printOptions horizontalCentered="1"/>
  <pageMargins left="0.7" right="0.7" top="0.75" bottom="0.75" header="0.3" footer="0.3"/>
  <pageSetup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DGE Funding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coxenrid</cp:lastModifiedBy>
  <cp:lastPrinted>2015-01-30T14:08:51Z</cp:lastPrinted>
  <dcterms:created xsi:type="dcterms:W3CDTF">2013-12-09T18:13:19Z</dcterms:created>
  <dcterms:modified xsi:type="dcterms:W3CDTF">2015-02-02T13:59:28Z</dcterms:modified>
</cp:coreProperties>
</file>