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9410" windowHeight="5010" tabRatio="1000"/>
  </bookViews>
  <sheets>
    <sheet name="FY 05-14 H1-B Financial" sheetId="18" r:id="rId1"/>
  </sheets>
  <calcPr calcId="145621"/>
</workbook>
</file>

<file path=xl/calcChain.xml><?xml version="1.0" encoding="utf-8"?>
<calcChain xmlns="http://schemas.openxmlformats.org/spreadsheetml/2006/main">
  <c r="J14" i="18" l="1"/>
  <c r="G14" i="18"/>
  <c r="F14" i="18"/>
  <c r="C14" i="18"/>
  <c r="B14" i="18"/>
  <c r="K12" i="18"/>
  <c r="J12" i="18"/>
  <c r="I12" i="18"/>
  <c r="I14" i="18" s="1"/>
  <c r="H12" i="18"/>
  <c r="H14" i="18" s="1"/>
  <c r="G12" i="18"/>
  <c r="F12" i="18"/>
  <c r="E12" i="18"/>
  <c r="E14" i="18" s="1"/>
  <c r="D12" i="18"/>
  <c r="D14" i="18" s="1"/>
  <c r="C12" i="18"/>
  <c r="B12" i="18"/>
  <c r="K5" i="18"/>
  <c r="K14" i="18" s="1"/>
</calcChain>
</file>

<file path=xl/sharedStrings.xml><?xml version="1.0" encoding="utf-8"?>
<sst xmlns="http://schemas.openxmlformats.org/spreadsheetml/2006/main" count="26" uniqueCount="26">
  <si>
    <t>(Dollars in Millions)</t>
  </si>
  <si>
    <t>Totals may not add due to rounding.</t>
  </si>
  <si>
    <t>FY
2005</t>
  </si>
  <si>
    <t>FY
2006</t>
  </si>
  <si>
    <t>FY
2007</t>
  </si>
  <si>
    <t>FY
2008</t>
  </si>
  <si>
    <t>FY
2009</t>
  </si>
  <si>
    <t>FY
2010</t>
  </si>
  <si>
    <t>FY
2011</t>
  </si>
  <si>
    <t>FY
2012</t>
  </si>
  <si>
    <t>FY
2013</t>
  </si>
  <si>
    <t>Receipts</t>
  </si>
  <si>
    <t>Unobligated Balance
   start of year</t>
  </si>
  <si>
    <t>Obligations incurred:</t>
  </si>
  <si>
    <t>Systemic Reform Activities</t>
  </si>
  <si>
    <t>Total Obligations</t>
  </si>
  <si>
    <t>Unallocated Recoveries</t>
  </si>
  <si>
    <t>Unobligated Balance
   end of year</t>
  </si>
  <si>
    <r>
      <t>Scholarships in Science, Technology,
   Engineering, and Mathematics</t>
    </r>
    <r>
      <rPr>
        <vertAlign val="superscript"/>
        <sz val="9"/>
        <rFont val="Arial"/>
        <family val="2"/>
      </rPr>
      <t>1</t>
    </r>
  </si>
  <si>
    <r>
      <t>Private-Public Partnership in K-12</t>
    </r>
    <r>
      <rPr>
        <vertAlign val="superscript"/>
        <sz val="9"/>
        <rFont val="Arial"/>
        <family val="2"/>
      </rPr>
      <t>2</t>
    </r>
  </si>
  <si>
    <t>FY
2014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</si>
  <si>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In FY 2006,  the  Computer Science, Engineering, and Mathematics Scholarships (CSEMS)  was renamed to Scholarships in Science, Technology, Engineering, and Mathematics (S-STEM).</t>
    </r>
  </si>
  <si>
    <t>H-1B Financial Activities from FY 2005 - FY 2014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</si>
  <si>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P.L. 108-447 directs that 10 percent of the H-1B Petitioner funds go toward K-12 activities involving private-publice partnerships in a range of areas such as materials development, student externships, math and science teacher professional development, etc.</t>
    </r>
  </si>
  <si>
    <t>Appropriation Previously
   Unavailable (Sequestered)</t>
  </si>
  <si>
    <t>Appropriation Currently
   Unavailable (Sequestered)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</si>
</sst>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-&quot;??"/>
    <numFmt numFmtId="165" formatCode="&quot;$&quot;#,##0.00"/>
  </numFmts>
  <fonts count="13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9">
    <xf numFmtId="0" fontId="0" fillId="0" borderId="0" xfId="0"/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 indent="1"/>
    </xf>
    <xf numFmtId="2" fontId="7" fillId="0" borderId="0" xfId="0" applyNumberFormat="1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horizontal="center"/>
    </xf>
    <xf numFmtId="165" fontId="9" fillId="0" borderId="0" xfId="0" applyNumberFormat="1" applyFont="1"/>
    <xf numFmtId="165" fontId="9" fillId="0" borderId="0" xfId="0" applyNumberFormat="1" applyFont="1" applyFill="1"/>
    <xf numFmtId="0" fontId="8" fillId="0" borderId="0" xfId="0" applyFont="1" applyBorder="1" applyAlignment="1">
      <alignment horizontal="left" wrapText="1"/>
    </xf>
    <xf numFmtId="165" fontId="8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 wrapText="1"/>
    </xf>
    <xf numFmtId="2" fontId="7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left" wrapText="1" indent="1"/>
    </xf>
    <xf numFmtId="2" fontId="6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/>
    <xf numFmtId="2" fontId="7" fillId="0" borderId="0" xfId="0" applyNumberFormat="1" applyFont="1" applyBorder="1" applyAlignment="1"/>
    <xf numFmtId="2" fontId="6" fillId="0" borderId="0" xfId="0" applyNumberFormat="1" applyFont="1" applyFill="1" applyBorder="1"/>
    <xf numFmtId="2" fontId="7" fillId="0" borderId="0" xfId="0" applyNumberFormat="1" applyFont="1" applyFill="1" applyBorder="1"/>
    <xf numFmtId="2" fontId="7" fillId="0" borderId="0" xfId="0" applyNumberFormat="1" applyFont="1"/>
    <xf numFmtId="2" fontId="7" fillId="0" borderId="0" xfId="0" applyNumberFormat="1" applyFont="1" applyFill="1"/>
    <xf numFmtId="0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/>
    <xf numFmtId="165" fontId="9" fillId="0" borderId="1" xfId="0" applyNumberFormat="1" applyFont="1" applyFill="1" applyBorder="1"/>
    <xf numFmtId="165" fontId="9" fillId="0" borderId="1" xfId="0" applyNumberFormat="1" applyFont="1" applyBorder="1"/>
    <xf numFmtId="0" fontId="6" fillId="0" borderId="0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</cellXfs>
  <cellStyles count="4">
    <cellStyle name="Normal" xfId="0" builtinId="0"/>
    <cellStyle name="Normal 10" xfId="3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showGridLines="0" tabSelected="1" zoomScaleNormal="100" workbookViewId="0">
      <selection sqref="A1:K1"/>
    </sheetView>
  </sheetViews>
  <sheetFormatPr defaultRowHeight="14" x14ac:dyDescent="0.3"/>
  <cols>
    <col min="1" max="1" width="33.7265625" customWidth="1"/>
    <col min="2" max="11" width="8.7265625" customWidth="1"/>
  </cols>
  <sheetData>
    <row r="1" spans="1:11" x14ac:dyDescent="0.3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4.5" thickBot="1" x14ac:dyDescent="0.3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0.75" customHeight="1" thickBot="1" x14ac:dyDescent="0.35">
      <c r="A3" s="4"/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20</v>
      </c>
    </row>
    <row r="4" spans="1:11" ht="15" customHeight="1" x14ac:dyDescent="0.3">
      <c r="A4" s="7" t="s">
        <v>11</v>
      </c>
      <c r="B4" s="8">
        <v>83.68</v>
      </c>
      <c r="C4" s="9">
        <v>105.32</v>
      </c>
      <c r="D4" s="9">
        <v>107.36</v>
      </c>
      <c r="E4" s="10">
        <v>104.43</v>
      </c>
      <c r="F4" s="10">
        <v>88.66</v>
      </c>
      <c r="G4" s="10">
        <v>91.22</v>
      </c>
      <c r="H4" s="10">
        <v>106.11</v>
      </c>
      <c r="I4" s="11">
        <v>128.99</v>
      </c>
      <c r="J4" s="11">
        <v>120.94</v>
      </c>
      <c r="K4" s="11">
        <v>132.49</v>
      </c>
    </row>
    <row r="5" spans="1:11" ht="25.15" customHeight="1" x14ac:dyDescent="0.3">
      <c r="A5" s="12" t="s">
        <v>12</v>
      </c>
      <c r="B5" s="13">
        <v>29.1</v>
      </c>
      <c r="C5" s="13">
        <v>89.58</v>
      </c>
      <c r="D5" s="14">
        <v>98.19</v>
      </c>
      <c r="E5" s="10">
        <v>63.37</v>
      </c>
      <c r="F5" s="10">
        <v>50.83</v>
      </c>
      <c r="G5" s="10">
        <v>52.62</v>
      </c>
      <c r="H5" s="10">
        <v>50.15</v>
      </c>
      <c r="I5" s="11">
        <v>60.93</v>
      </c>
      <c r="J5" s="11">
        <v>99.31</v>
      </c>
      <c r="K5" s="11">
        <f>J14</f>
        <v>104.756185</v>
      </c>
    </row>
    <row r="6" spans="1:11" ht="25.15" customHeight="1" x14ac:dyDescent="0.3">
      <c r="A6" s="12" t="s">
        <v>24</v>
      </c>
      <c r="B6" s="13"/>
      <c r="C6" s="13"/>
      <c r="D6" s="14"/>
      <c r="E6" s="10"/>
      <c r="F6" s="10"/>
      <c r="G6" s="10"/>
      <c r="H6" s="10"/>
      <c r="I6" s="11"/>
      <c r="J6" s="11"/>
      <c r="K6" s="11">
        <v>5.0999999999999996</v>
      </c>
    </row>
    <row r="7" spans="1:11" ht="25.15" customHeight="1" x14ac:dyDescent="0.3">
      <c r="A7" s="12" t="s">
        <v>25</v>
      </c>
      <c r="B7" s="13"/>
      <c r="C7" s="13"/>
      <c r="D7" s="14"/>
      <c r="E7" s="10"/>
      <c r="F7" s="10"/>
      <c r="G7" s="10"/>
      <c r="H7" s="10"/>
      <c r="I7" s="11"/>
      <c r="J7" s="11"/>
      <c r="K7" s="11">
        <v>-9.5399999999999991</v>
      </c>
    </row>
    <row r="8" spans="1:11" ht="15" customHeight="1" x14ac:dyDescent="0.3">
      <c r="A8" s="1" t="s">
        <v>13</v>
      </c>
      <c r="B8" s="15"/>
      <c r="C8" s="15"/>
      <c r="D8" s="15"/>
      <c r="E8" s="16"/>
      <c r="F8" s="3"/>
      <c r="G8" s="3"/>
      <c r="H8" s="3"/>
      <c r="I8" s="17"/>
      <c r="J8" s="17"/>
      <c r="K8" s="17"/>
    </row>
    <row r="9" spans="1:11" ht="25.15" customHeight="1" x14ac:dyDescent="0.3">
      <c r="A9" s="2" t="s">
        <v>18</v>
      </c>
      <c r="B9" s="18">
        <v>0.54</v>
      </c>
      <c r="C9" s="18">
        <v>80.95</v>
      </c>
      <c r="D9" s="18">
        <v>100.04</v>
      </c>
      <c r="E9" s="16">
        <v>92.4</v>
      </c>
      <c r="F9" s="19">
        <v>61.22</v>
      </c>
      <c r="G9" s="19">
        <v>75.959999999999994</v>
      </c>
      <c r="H9" s="19">
        <v>77.67</v>
      </c>
      <c r="I9" s="16">
        <v>72.569999999999993</v>
      </c>
      <c r="J9" s="16">
        <v>83.980424999999997</v>
      </c>
      <c r="K9" s="16">
        <v>92.18</v>
      </c>
    </row>
    <row r="10" spans="1:11" ht="15" customHeight="1" x14ac:dyDescent="0.3">
      <c r="A10" s="20" t="s">
        <v>14</v>
      </c>
      <c r="B10" s="21">
        <v>2.72</v>
      </c>
      <c r="C10" s="21"/>
      <c r="D10" s="21"/>
      <c r="E10" s="22"/>
      <c r="F10" s="23"/>
      <c r="G10" s="23"/>
      <c r="H10" s="23"/>
      <c r="I10" s="22"/>
      <c r="J10" s="22"/>
      <c r="K10" s="22"/>
    </row>
    <row r="11" spans="1:11" ht="15" customHeight="1" x14ac:dyDescent="0.3">
      <c r="A11" s="2" t="s">
        <v>19</v>
      </c>
      <c r="B11" s="24">
        <v>22.69</v>
      </c>
      <c r="C11" s="24">
        <v>18.45</v>
      </c>
      <c r="D11" s="24">
        <v>45.9</v>
      </c>
      <c r="E11" s="25">
        <v>28.72</v>
      </c>
      <c r="F11" s="26">
        <v>27.86</v>
      </c>
      <c r="G11" s="26">
        <v>20.85</v>
      </c>
      <c r="H11" s="26">
        <v>18.62</v>
      </c>
      <c r="I11" s="27">
        <v>21.59</v>
      </c>
      <c r="J11" s="27">
        <v>31.513390000000001</v>
      </c>
      <c r="K11" s="27">
        <v>37.229999999999997</v>
      </c>
    </row>
    <row r="12" spans="1:11" ht="15" customHeight="1" thickBot="1" x14ac:dyDescent="0.35">
      <c r="A12" s="28" t="s">
        <v>15</v>
      </c>
      <c r="B12" s="29">
        <f t="shared" ref="B12:J12" si="0">SUM(B8:B11)</f>
        <v>25.950000000000003</v>
      </c>
      <c r="C12" s="29">
        <f t="shared" si="0"/>
        <v>99.4</v>
      </c>
      <c r="D12" s="29">
        <f t="shared" si="0"/>
        <v>145.94</v>
      </c>
      <c r="E12" s="30">
        <f t="shared" si="0"/>
        <v>121.12</v>
      </c>
      <c r="F12" s="31">
        <f t="shared" si="0"/>
        <v>89.08</v>
      </c>
      <c r="G12" s="31">
        <f t="shared" si="0"/>
        <v>96.81</v>
      </c>
      <c r="H12" s="31">
        <f t="shared" si="0"/>
        <v>96.29</v>
      </c>
      <c r="I12" s="30">
        <f t="shared" si="0"/>
        <v>94.16</v>
      </c>
      <c r="J12" s="30">
        <f t="shared" si="0"/>
        <v>115.493815</v>
      </c>
      <c r="K12" s="30">
        <f>SUM(K8:K11)</f>
        <v>129.41</v>
      </c>
    </row>
    <row r="13" spans="1:11" ht="15" customHeight="1" x14ac:dyDescent="0.3">
      <c r="A13" s="32" t="s">
        <v>16</v>
      </c>
      <c r="B13" s="24"/>
      <c r="C13" s="24"/>
      <c r="D13" s="24"/>
      <c r="E13" s="25"/>
      <c r="F13" s="26">
        <v>2.2000000000000002</v>
      </c>
      <c r="G13" s="26">
        <v>3.12</v>
      </c>
      <c r="H13" s="26">
        <v>0.96</v>
      </c>
      <c r="I13" s="27">
        <v>3.55</v>
      </c>
      <c r="J13" s="27"/>
      <c r="K13" s="27">
        <v>4.95</v>
      </c>
    </row>
    <row r="14" spans="1:11" ht="25.15" customHeight="1" thickBot="1" x14ac:dyDescent="0.35">
      <c r="A14" s="33" t="s">
        <v>17</v>
      </c>
      <c r="B14" s="29">
        <f>(B4+B5)-B12+B13</f>
        <v>86.83</v>
      </c>
      <c r="C14" s="29">
        <f>(C4+C5)-C12+C13</f>
        <v>95.499999999999972</v>
      </c>
      <c r="D14" s="29">
        <f>(D4+D5)-D12+D13</f>
        <v>59.610000000000014</v>
      </c>
      <c r="E14" s="30">
        <f>(E4+E5)-E12+E13</f>
        <v>46.680000000000007</v>
      </c>
      <c r="F14" s="31">
        <f>(F4+F5)-F12+F13+0.01</f>
        <v>52.620000000000012</v>
      </c>
      <c r="G14" s="31">
        <f>(G4+G5)-G12+G13</f>
        <v>50.15</v>
      </c>
      <c r="H14" s="31">
        <f>(H4+H5)-H12+H13</f>
        <v>60.929999999999986</v>
      </c>
      <c r="I14" s="30">
        <f>(I4+I5)-I12+I13</f>
        <v>99.310000000000016</v>
      </c>
      <c r="J14" s="30">
        <f>(J4+J5)-J12+J13</f>
        <v>104.756185</v>
      </c>
      <c r="K14" s="30">
        <f>+K4+K5+K6+K7-K9-K11+K13</f>
        <v>108.34618500000003</v>
      </c>
    </row>
    <row r="15" spans="1:11" ht="13.15" customHeight="1" x14ac:dyDescent="0.3">
      <c r="A15" s="36" t="s">
        <v>1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1" ht="24.65" customHeight="1" x14ac:dyDescent="0.3">
      <c r="A16" s="37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24.65" customHeight="1" x14ac:dyDescent="0.3">
      <c r="A17" s="38" t="s">
        <v>23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5">
    <mergeCell ref="A1:K1"/>
    <mergeCell ref="A2:K2"/>
    <mergeCell ref="A15:J15"/>
    <mergeCell ref="A16:K16"/>
    <mergeCell ref="A17:K17"/>
  </mergeCells>
  <printOptions horizontalCentered="1"/>
  <pageMargins left="0.7" right="0.7" top="0.75" bottom="0.75" header="0.3" footer="0.3"/>
  <pageSetup orientation="landscape" r:id="rId1"/>
  <ignoredErrors>
    <ignoredError sqref="F14" formula="1"/>
    <ignoredError sqref="K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05-14 H1-B Financial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2015-01-30T14:10:21Z</cp:lastPrinted>
  <dcterms:created xsi:type="dcterms:W3CDTF">2013-12-09T18:13:19Z</dcterms:created>
  <dcterms:modified xsi:type="dcterms:W3CDTF">2015-01-30T14:10:25Z</dcterms:modified>
</cp:coreProperties>
</file>