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NOAO Obligations" sheetId="1" r:id="rId1"/>
  </sheets>
  <definedNames>
    <definedName name="_xlnm.Print_Area" localSheetId="0">'NOAO Obligations'!$A$1:$I$14</definedName>
  </definedNames>
  <calcPr calcId="145621"/>
</workbook>
</file>

<file path=xl/calcChain.xml><?xml version="1.0" encoding="utf-8"?>
<calcChain xmlns="http://schemas.openxmlformats.org/spreadsheetml/2006/main">
  <c r="I5" i="1" l="1"/>
  <c r="I11" i="1"/>
  <c r="H5" i="1"/>
  <c r="H11" i="1"/>
  <c r="G5" i="1"/>
  <c r="G11" i="1"/>
  <c r="F5" i="1"/>
  <c r="F11" i="1"/>
  <c r="E5" i="1"/>
  <c r="E9" i="1"/>
  <c r="E11" i="1"/>
  <c r="D5" i="1"/>
  <c r="D9" i="1"/>
  <c r="D11" i="1"/>
  <c r="C5" i="1"/>
  <c r="C9" i="1"/>
  <c r="C11" i="1"/>
  <c r="B5" i="1"/>
  <c r="B9" i="1"/>
  <c r="B11" i="1"/>
</calcChain>
</file>

<file path=xl/sharedStrings.xml><?xml version="1.0" encoding="utf-8"?>
<sst xmlns="http://schemas.openxmlformats.org/spreadsheetml/2006/main" count="25" uniqueCount="25">
  <si>
    <t>(Dollars in Millions)</t>
  </si>
  <si>
    <t>FY 2017</t>
  </si>
  <si>
    <t>FY 2018</t>
  </si>
  <si>
    <t>FY 2019</t>
  </si>
  <si>
    <t>FY 2020</t>
  </si>
  <si>
    <t>FY 2021</t>
  </si>
  <si>
    <r>
      <t>ESTIMATES</t>
    </r>
    <r>
      <rPr>
        <vertAlign val="superscript"/>
        <sz val="9"/>
        <rFont val="Arial"/>
        <family val="2"/>
      </rPr>
      <t>1</t>
    </r>
  </si>
  <si>
    <t>Total Obligations for NOAO</t>
  </si>
  <si>
    <t>FY 2014</t>
  </si>
  <si>
    <t>FY 2015</t>
  </si>
  <si>
    <t>FY 2016</t>
  </si>
  <si>
    <t>Actual</t>
  </si>
  <si>
    <t>Estimate</t>
  </si>
  <si>
    <t>Request</t>
  </si>
  <si>
    <t>NOAO Base O&amp;M</t>
  </si>
  <si>
    <t>Tucson Operations</t>
  </si>
  <si>
    <t>Chilean Operations</t>
  </si>
  <si>
    <t>Kitt Peak Operations</t>
  </si>
  <si>
    <t>Special Projects 
   (WIYN and Mayall)</t>
  </si>
  <si>
    <r>
      <t>LSST Development</t>
    </r>
    <r>
      <rPr>
        <vertAlign val="superscript"/>
        <sz val="9"/>
        <rFont val="Arial"/>
        <family val="2"/>
      </rPr>
      <t>2</t>
    </r>
  </si>
  <si>
    <t>Total, NOAO</t>
  </si>
  <si>
    <t xml:space="preserve">Totals may not add due to rounding. 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</si>
  <si>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Outyear funding estimates are for planning purposes only and are consistent with the amounts in the NOAO Management Solicitation, NSF 13-582, and with potential partnerships.  The current cooperative agreement ends in FY 2015.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</si>
  <si>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Funding for LSST development is zero after FY 2014 because the start of construction through the MREFC account began in late FY 2014.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</si>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</sst>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#,##0.00;\-#,##0.00;&quot;-&quot;?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perscript"/>
      <sz val="8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top"/>
    </xf>
    <xf numFmtId="164" fontId="2" fillId="0" borderId="1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11" fillId="0" borderId="0" xfId="0" applyNumberFormat="1" applyFont="1" applyFill="1" applyBorder="1" applyAlignment="1">
      <alignment horizontal="left" vertical="top" wrapText="1"/>
    </xf>
    <xf numFmtId="165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Border="1" applyAlignment="1">
      <alignment horizontal="right" vertical="top"/>
    </xf>
    <xf numFmtId="165" fontId="11" fillId="0" borderId="12" xfId="0" applyNumberFormat="1" applyFont="1" applyFill="1" applyBorder="1" applyAlignment="1">
      <alignment vertical="top"/>
    </xf>
    <xf numFmtId="164" fontId="11" fillId="0" borderId="0" xfId="0" applyNumberFormat="1" applyFont="1" applyAlignment="1">
      <alignment horizontal="right" vertical="top"/>
    </xf>
    <xf numFmtId="164" fontId="2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vertical="top"/>
    </xf>
    <xf numFmtId="165" fontId="2" fillId="0" borderId="12" xfId="0" applyNumberFormat="1" applyFont="1" applyFill="1" applyBorder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vertical="top"/>
    </xf>
    <xf numFmtId="164" fontId="9" fillId="0" borderId="8" xfId="0" applyNumberFormat="1" applyFont="1" applyFill="1" applyBorder="1" applyAlignment="1">
      <alignment vertical="top" wrapText="1"/>
    </xf>
    <xf numFmtId="164" fontId="9" fillId="0" borderId="8" xfId="0" applyNumberFormat="1" applyFont="1" applyFill="1" applyBorder="1" applyAlignment="1">
      <alignment vertical="top"/>
    </xf>
    <xf numFmtId="164" fontId="13" fillId="0" borderId="8" xfId="0" applyNumberFormat="1" applyFont="1" applyFill="1" applyBorder="1" applyAlignment="1">
      <alignment horizontal="right" vertical="top"/>
    </xf>
    <xf numFmtId="164" fontId="9" fillId="0" borderId="9" xfId="0" applyNumberFormat="1" applyFont="1" applyFill="1" applyBorder="1" applyAlignment="1">
      <alignment vertical="top"/>
    </xf>
    <xf numFmtId="164" fontId="9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164" fontId="5" fillId="0" borderId="2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>
      <selection sqref="A1:I1"/>
    </sheetView>
  </sheetViews>
  <sheetFormatPr defaultColWidth="9.140625" defaultRowHeight="12" x14ac:dyDescent="0.2"/>
  <cols>
    <col min="1" max="1" width="22.5703125" style="33" customWidth="1"/>
    <col min="2" max="2" width="8" style="1" customWidth="1"/>
    <col min="3" max="3" width="8.42578125" style="1" customWidth="1"/>
    <col min="4" max="4" width="8" style="1" customWidth="1"/>
    <col min="5" max="5" width="8.7109375" style="1" customWidth="1"/>
    <col min="6" max="9" width="8.28515625" style="1" customWidth="1"/>
    <col min="10" max="10" width="2.42578125" style="1" customWidth="1"/>
    <col min="11" max="16384" width="9.140625" style="1"/>
  </cols>
  <sheetData>
    <row r="1" spans="1:9" s="5" customFormat="1" ht="19.5" customHeight="1" x14ac:dyDescent="0.2">
      <c r="A1" s="39" t="s">
        <v>7</v>
      </c>
      <c r="B1" s="39"/>
      <c r="C1" s="39"/>
      <c r="D1" s="39"/>
      <c r="E1" s="39"/>
      <c r="F1" s="39"/>
      <c r="G1" s="39"/>
      <c r="H1" s="39"/>
      <c r="I1" s="39"/>
    </row>
    <row r="2" spans="1:9" ht="12.75" thickBo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9" s="8" customFormat="1" ht="26.25" customHeight="1" x14ac:dyDescent="0.2">
      <c r="A3" s="6"/>
      <c r="B3" s="7" t="s">
        <v>8</v>
      </c>
      <c r="C3" s="3" t="s">
        <v>9</v>
      </c>
      <c r="D3" s="4" t="s">
        <v>10</v>
      </c>
      <c r="E3" s="41" t="s">
        <v>6</v>
      </c>
      <c r="F3" s="42"/>
      <c r="G3" s="42"/>
      <c r="H3" s="42"/>
      <c r="I3" s="42"/>
    </row>
    <row r="4" spans="1:9" x14ac:dyDescent="0.2">
      <c r="A4" s="9"/>
      <c r="B4" s="2" t="s">
        <v>11</v>
      </c>
      <c r="C4" s="10" t="s">
        <v>12</v>
      </c>
      <c r="D4" s="11" t="s">
        <v>13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 s="15" customFormat="1" ht="15" customHeight="1" x14ac:dyDescent="0.25">
      <c r="A5" s="12" t="s">
        <v>14</v>
      </c>
      <c r="B5" s="13">
        <f t="shared" ref="B5:I5" si="0">SUM(B6:B8)</f>
        <v>18.5</v>
      </c>
      <c r="C5" s="13">
        <f t="shared" si="0"/>
        <v>20</v>
      </c>
      <c r="D5" s="14">
        <f t="shared" si="0"/>
        <v>17.5</v>
      </c>
      <c r="E5" s="13">
        <f t="shared" si="0"/>
        <v>17.760000000000002</v>
      </c>
      <c r="F5" s="13">
        <f t="shared" si="0"/>
        <v>18.29</v>
      </c>
      <c r="G5" s="13">
        <f t="shared" si="0"/>
        <v>18.830000000000002</v>
      </c>
      <c r="H5" s="13">
        <f t="shared" si="0"/>
        <v>19.399999999999999</v>
      </c>
      <c r="I5" s="13">
        <f t="shared" si="0"/>
        <v>19.98</v>
      </c>
    </row>
    <row r="6" spans="1:9" s="20" customFormat="1" ht="18" customHeight="1" x14ac:dyDescent="0.25">
      <c r="A6" s="16" t="s">
        <v>15</v>
      </c>
      <c r="B6" s="17">
        <v>10.5</v>
      </c>
      <c r="C6" s="18">
        <v>12</v>
      </c>
      <c r="D6" s="19">
        <v>8</v>
      </c>
      <c r="E6" s="17">
        <v>8.24</v>
      </c>
      <c r="F6" s="17">
        <v>8.49</v>
      </c>
      <c r="G6" s="17">
        <v>8.74</v>
      </c>
      <c r="H6" s="17">
        <v>9</v>
      </c>
      <c r="I6" s="17">
        <v>9.27</v>
      </c>
    </row>
    <row r="7" spans="1:9" s="20" customFormat="1" x14ac:dyDescent="0.25">
      <c r="A7" s="16" t="s">
        <v>16</v>
      </c>
      <c r="B7" s="17">
        <v>7</v>
      </c>
      <c r="C7" s="18">
        <v>7</v>
      </c>
      <c r="D7" s="19">
        <v>8.5</v>
      </c>
      <c r="E7" s="17">
        <v>8.49</v>
      </c>
      <c r="F7" s="17">
        <v>8.74</v>
      </c>
      <c r="G7" s="17">
        <v>9</v>
      </c>
      <c r="H7" s="17">
        <v>9.27</v>
      </c>
      <c r="I7" s="17">
        <v>9.5500000000000007</v>
      </c>
    </row>
    <row r="8" spans="1:9" s="20" customFormat="1" x14ac:dyDescent="0.25">
      <c r="A8" s="16" t="s">
        <v>17</v>
      </c>
      <c r="B8" s="17">
        <v>1</v>
      </c>
      <c r="C8" s="18">
        <v>1</v>
      </c>
      <c r="D8" s="19">
        <v>1</v>
      </c>
      <c r="E8" s="17">
        <v>1.03</v>
      </c>
      <c r="F8" s="17">
        <v>1.06</v>
      </c>
      <c r="G8" s="17">
        <v>1.0900000000000001</v>
      </c>
      <c r="H8" s="17">
        <v>1.1299999999999999</v>
      </c>
      <c r="I8" s="17">
        <v>1.1599999999999999</v>
      </c>
    </row>
    <row r="9" spans="1:9" s="24" customFormat="1" ht="24" x14ac:dyDescent="0.25">
      <c r="A9" s="21" t="s">
        <v>18</v>
      </c>
      <c r="B9" s="22">
        <f>4.5+1</f>
        <v>5.5</v>
      </c>
      <c r="C9" s="22">
        <f>4.5+1</f>
        <v>5.5</v>
      </c>
      <c r="D9" s="23">
        <f>3.25+1</f>
        <v>4.25</v>
      </c>
      <c r="E9" s="22">
        <f>3.5+1</f>
        <v>4.5</v>
      </c>
      <c r="F9" s="22">
        <v>1</v>
      </c>
      <c r="G9" s="22">
        <v>1</v>
      </c>
      <c r="H9" s="22">
        <v>1</v>
      </c>
      <c r="I9" s="22">
        <v>1</v>
      </c>
    </row>
    <row r="10" spans="1:9" s="15" customFormat="1" ht="13.5" x14ac:dyDescent="0.25">
      <c r="A10" s="25" t="s">
        <v>19</v>
      </c>
      <c r="B10" s="22">
        <v>1.5</v>
      </c>
      <c r="C10" s="26">
        <v>0</v>
      </c>
      <c r="D10" s="23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</row>
    <row r="11" spans="1:9" s="31" customFormat="1" ht="16.5" customHeight="1" thickBot="1" x14ac:dyDescent="0.25">
      <c r="A11" s="27" t="s">
        <v>20</v>
      </c>
      <c r="B11" s="28">
        <f t="shared" ref="B11:I11" si="1">B5+B9+B10</f>
        <v>25.5</v>
      </c>
      <c r="C11" s="29">
        <f t="shared" si="1"/>
        <v>25.5</v>
      </c>
      <c r="D11" s="30">
        <f t="shared" si="1"/>
        <v>21.75</v>
      </c>
      <c r="E11" s="28">
        <f t="shared" si="1"/>
        <v>22.26</v>
      </c>
      <c r="F11" s="28">
        <f t="shared" si="1"/>
        <v>19.29</v>
      </c>
      <c r="G11" s="28">
        <f t="shared" si="1"/>
        <v>19.830000000000002</v>
      </c>
      <c r="H11" s="28">
        <f t="shared" si="1"/>
        <v>20.399999999999999</v>
      </c>
      <c r="I11" s="28">
        <f t="shared" si="1"/>
        <v>20.98</v>
      </c>
    </row>
    <row r="12" spans="1:9" s="32" customFormat="1" ht="11.25" x14ac:dyDescent="0.2">
      <c r="A12" s="36" t="s">
        <v>21</v>
      </c>
      <c r="B12" s="36"/>
      <c r="C12" s="36"/>
      <c r="D12" s="36"/>
      <c r="E12" s="36"/>
      <c r="F12" s="36"/>
      <c r="G12" s="36"/>
      <c r="H12" s="36"/>
      <c r="I12" s="36"/>
    </row>
    <row r="13" spans="1:9" s="32" customFormat="1" ht="28.5" customHeight="1" x14ac:dyDescent="0.2">
      <c r="A13" s="37" t="s">
        <v>22</v>
      </c>
      <c r="B13" s="37"/>
      <c r="C13" s="37"/>
      <c r="D13" s="37"/>
      <c r="E13" s="37"/>
      <c r="F13" s="37"/>
      <c r="G13" s="37"/>
      <c r="H13" s="37"/>
      <c r="I13" s="37"/>
    </row>
    <row r="14" spans="1:9" s="32" customFormat="1" ht="24" customHeight="1" x14ac:dyDescent="0.2">
      <c r="A14" s="38" t="s">
        <v>23</v>
      </c>
      <c r="B14" s="38"/>
      <c r="C14" s="38"/>
      <c r="D14" s="38"/>
      <c r="E14" s="38"/>
      <c r="F14" s="38"/>
      <c r="G14" s="38"/>
      <c r="H14" s="38"/>
      <c r="I14" s="38"/>
    </row>
    <row r="15" spans="1:9" x14ac:dyDescent="0.2">
      <c r="A15" s="34" t="s">
        <v>24</v>
      </c>
      <c r="B15" s="35"/>
      <c r="C15" s="35"/>
      <c r="D15" s="35"/>
      <c r="E15" s="35"/>
      <c r="F15" s="35"/>
      <c r="G15" s="35"/>
      <c r="H15" s="35"/>
      <c r="I15" s="35"/>
    </row>
    <row r="16" spans="1:9" x14ac:dyDescent="0.2">
      <c r="A16" s="1"/>
    </row>
    <row r="17" spans="1:9" x14ac:dyDescent="0.2">
      <c r="A17" s="35"/>
      <c r="B17" s="35"/>
      <c r="C17" s="35"/>
      <c r="D17" s="35"/>
      <c r="E17" s="35"/>
      <c r="F17" s="35"/>
      <c r="G17" s="35"/>
      <c r="H17" s="35"/>
      <c r="I17" s="35"/>
    </row>
  </sheetData>
  <mergeCells count="8">
    <mergeCell ref="A1:I1"/>
    <mergeCell ref="A2:I2"/>
    <mergeCell ref="E3:I3"/>
    <mergeCell ref="A15:I15"/>
    <mergeCell ref="A17:I17"/>
    <mergeCell ref="A12:I12"/>
    <mergeCell ref="A13:I13"/>
    <mergeCell ref="A14:I1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NOAO Obligations</vt:lpstr>
      <vt:lpstr>'NOAO Obligations'!Print_Area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2015-01-29T22:07:20Z</cp:lastPrinted>
  <dcterms:created xsi:type="dcterms:W3CDTF">2015-01-29T19:00:45Z</dcterms:created>
  <dcterms:modified xsi:type="dcterms:W3CDTF">2015-01-30T11:29:24Z</dcterms:modified>
</cp:coreProperties>
</file>