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5" windowWidth="19425" windowHeight="10725" tabRatio="883"/>
  </bookViews>
  <sheets>
    <sheet name="OrgExbyApporpChart" sheetId="28" r:id="rId1"/>
    <sheet name="OrgExbyAppropData" sheetId="20" r:id="rId2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45621"/>
</workbook>
</file>

<file path=xl/calcChain.xml><?xml version="1.0" encoding="utf-8"?>
<calcChain xmlns="http://schemas.openxmlformats.org/spreadsheetml/2006/main">
  <c r="B9" i="20" l="1"/>
  <c r="D9" i="20"/>
  <c r="C9" i="20"/>
  <c r="E9" i="20"/>
  <c r="F9" i="20"/>
  <c r="D12" i="20"/>
  <c r="B12" i="20"/>
  <c r="C12" i="20"/>
  <c r="E7" i="20"/>
  <c r="F7" i="20"/>
  <c r="E6" i="20"/>
  <c r="F6" i="20"/>
  <c r="E11" i="20"/>
  <c r="F11" i="20"/>
  <c r="E5" i="20"/>
  <c r="F5" i="20"/>
  <c r="E10" i="20"/>
  <c r="F10" i="20"/>
  <c r="E12" i="20"/>
  <c r="F12" i="20"/>
</calcChain>
</file>

<file path=xl/sharedStrings.xml><?xml version="1.0" encoding="utf-8"?>
<sst xmlns="http://schemas.openxmlformats.org/spreadsheetml/2006/main" count="16" uniqueCount="16">
  <si>
    <t>Total</t>
  </si>
  <si>
    <t>(Dollars in Millions)</t>
  </si>
  <si>
    <t>Amount</t>
  </si>
  <si>
    <t>Percent</t>
  </si>
  <si>
    <t>Program Support:</t>
  </si>
  <si>
    <t>Total may not add due to rounding.</t>
  </si>
  <si>
    <t>FY 2014
Actual</t>
  </si>
  <si>
    <t>FY 2015
Estimate</t>
  </si>
  <si>
    <t>FY 2016
Request</t>
  </si>
  <si>
    <t>Change over 
FY 2015 Estimate</t>
  </si>
  <si>
    <t>Organizational Excellence by Appropriation</t>
  </si>
  <si>
    <t>Education and Human
Resources, $16.67 M (3%)</t>
  </si>
  <si>
    <t>Agency Operations &amp; Award
Management (AOAM), $354.84 M (71%)</t>
  </si>
  <si>
    <t>National Science Board (NSB),
$4.37 M (1%)</t>
  </si>
  <si>
    <t>Office of Inspector General,
$15.16 M (3%)</t>
  </si>
  <si>
    <t>Research and Related Activities,
$126.42 M (22 %)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</si>
</sst>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19" applyNumberFormat="0" applyAlignment="0" applyProtection="0"/>
    <xf numFmtId="0" fontId="32" fillId="29" borderId="20" applyNumberFormat="0" applyAlignment="0" applyProtection="0"/>
    <xf numFmtId="0" fontId="33" fillId="29" borderId="19" applyNumberFormat="0" applyAlignment="0" applyProtection="0"/>
    <xf numFmtId="0" fontId="34" fillId="0" borderId="21" applyNumberFormat="0" applyFill="0" applyAlignment="0" applyProtection="0"/>
    <xf numFmtId="0" fontId="35" fillId="30" borderId="2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0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0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0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0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0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0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0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0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41" fillId="55" borderId="24">
      <alignment horizontal="right"/>
    </xf>
    <xf numFmtId="0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5">
      <alignment horizontal="center" vertical="center"/>
    </xf>
    <xf numFmtId="49" fontId="23" fillId="58" borderId="28">
      <alignment horizontal="center" vertical="center"/>
    </xf>
    <xf numFmtId="0" fontId="43" fillId="0" borderId="15">
      <alignment horizontal="center" vertical="center"/>
    </xf>
    <xf numFmtId="0" fontId="44" fillId="59" borderId="29">
      <alignment horizontal="center" vertical="center" textRotation="90" wrapText="1"/>
    </xf>
    <xf numFmtId="0" fontId="45" fillId="0" borderId="26">
      <alignment horizontal="left" wrapText="1"/>
    </xf>
    <xf numFmtId="0" fontId="45" fillId="0" borderId="26">
      <alignment horizontal="left" wrapText="1"/>
    </xf>
    <xf numFmtId="0" fontId="45" fillId="58" borderId="26">
      <alignment horizontal="left" wrapText="1"/>
    </xf>
    <xf numFmtId="0" fontId="45" fillId="58" borderId="26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27">
      <alignment horizontal="center" vertical="center"/>
    </xf>
    <xf numFmtId="0" fontId="47" fillId="58" borderId="28">
      <alignment horizontal="center" vertical="center"/>
    </xf>
    <xf numFmtId="0" fontId="48" fillId="0" borderId="0">
      <alignment horizontal="left" vertical="top" wrapText="1"/>
    </xf>
    <xf numFmtId="0" fontId="49" fillId="56" borderId="30">
      <alignment horizontal="left" vertical="top" wrapText="1" indent="8"/>
    </xf>
    <xf numFmtId="0" fontId="47" fillId="0" borderId="0">
      <alignment horizontal="left" indent="5"/>
    </xf>
    <xf numFmtId="0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0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5" fontId="50" fillId="0" borderId="0">
      <protection locked="0"/>
    </xf>
    <xf numFmtId="0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0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0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0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25" borderId="0" applyNumberFormat="0" applyBorder="0" applyAlignment="0" applyProtection="0"/>
    <xf numFmtId="0" fontId="65" fillId="26" borderId="0" applyNumberFormat="0" applyBorder="0" applyAlignment="0" applyProtection="0"/>
    <xf numFmtId="0" fontId="66" fillId="27" borderId="0" applyNumberFormat="0" applyBorder="0" applyAlignment="0" applyProtection="0"/>
    <xf numFmtId="0" fontId="67" fillId="28" borderId="19" applyNumberFormat="0" applyAlignment="0" applyProtection="0"/>
    <xf numFmtId="0" fontId="68" fillId="29" borderId="20" applyNumberFormat="0" applyAlignment="0" applyProtection="0"/>
    <xf numFmtId="0" fontId="69" fillId="29" borderId="19" applyNumberFormat="0" applyAlignment="0" applyProtection="0"/>
    <xf numFmtId="0" fontId="70" fillId="0" borderId="21" applyNumberFormat="0" applyFill="0" applyAlignment="0" applyProtection="0"/>
    <xf numFmtId="0" fontId="71" fillId="30" borderId="22" applyNumberFormat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4" fillId="5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4" fillId="0" borderId="0" xfId="0" applyFont="1"/>
    <xf numFmtId="0" fontId="56" fillId="0" borderId="0" xfId="0" applyFont="1"/>
    <xf numFmtId="2" fontId="56" fillId="0" borderId="0" xfId="0" applyNumberFormat="1" applyFont="1"/>
    <xf numFmtId="2" fontId="56" fillId="0" borderId="2" xfId="0" applyNumberFormat="1" applyFont="1" applyBorder="1"/>
    <xf numFmtId="0" fontId="55" fillId="0" borderId="1" xfId="0" applyFont="1" applyFill="1" applyBorder="1"/>
    <xf numFmtId="0" fontId="56" fillId="0" borderId="0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0" xfId="0" applyFont="1" applyAlignment="1">
      <alignment vertical="top" wrapText="1"/>
    </xf>
    <xf numFmtId="0" fontId="56" fillId="0" borderId="0" xfId="0" applyFont="1" applyAlignment="1">
      <alignment vertical="top"/>
    </xf>
    <xf numFmtId="0" fontId="56" fillId="0" borderId="0" xfId="0" applyFont="1" applyFill="1"/>
    <xf numFmtId="2" fontId="56" fillId="0" borderId="0" xfId="0" applyNumberFormat="1" applyFont="1" applyFill="1" applyBorder="1"/>
    <xf numFmtId="167" fontId="55" fillId="0" borderId="1" xfId="0" applyNumberFormat="1" applyFont="1" applyBorder="1"/>
    <xf numFmtId="167" fontId="56" fillId="0" borderId="0" xfId="0" applyNumberFormat="1" applyFont="1" applyAlignment="1">
      <alignment vertical="top"/>
    </xf>
    <xf numFmtId="168" fontId="56" fillId="0" borderId="0" xfId="6080" applyNumberFormat="1" applyFont="1" applyAlignment="1">
      <alignment vertical="top"/>
    </xf>
    <xf numFmtId="168" fontId="56" fillId="0" borderId="0" xfId="6080" applyNumberFormat="1" applyFont="1"/>
    <xf numFmtId="168" fontId="55" fillId="0" borderId="1" xfId="6080" applyNumberFormat="1" applyFont="1" applyBorder="1"/>
    <xf numFmtId="0" fontId="58" fillId="0" borderId="0" xfId="0" applyFont="1"/>
    <xf numFmtId="167" fontId="56" fillId="0" borderId="0" xfId="0" applyNumberFormat="1" applyFont="1"/>
    <xf numFmtId="0" fontId="57" fillId="0" borderId="2" xfId="0" applyFont="1" applyBorder="1" applyAlignment="1">
      <alignment horizontal="right"/>
    </xf>
    <xf numFmtId="168" fontId="54" fillId="0" borderId="0" xfId="6080" applyNumberFormat="1" applyFont="1"/>
    <xf numFmtId="10" fontId="54" fillId="0" borderId="0" xfId="0" applyNumberFormat="1" applyFont="1"/>
    <xf numFmtId="168" fontId="56" fillId="0" borderId="2" xfId="6080" applyNumberFormat="1" applyFont="1" applyBorder="1"/>
    <xf numFmtId="43" fontId="56" fillId="0" borderId="0" xfId="0" applyNumberFormat="1" applyFont="1"/>
    <xf numFmtId="43" fontId="56" fillId="0" borderId="0" xfId="6080" applyNumberFormat="1" applyFont="1"/>
    <xf numFmtId="167" fontId="56" fillId="0" borderId="0" xfId="0" applyNumberFormat="1" applyFont="1" applyFill="1" applyAlignment="1">
      <alignment vertical="top"/>
    </xf>
    <xf numFmtId="2" fontId="56" fillId="0" borderId="0" xfId="0" applyNumberFormat="1" applyFont="1" applyFill="1"/>
    <xf numFmtId="2" fontId="56" fillId="0" borderId="2" xfId="0" applyNumberFormat="1" applyFont="1" applyFill="1" applyBorder="1"/>
    <xf numFmtId="167" fontId="55" fillId="0" borderId="1" xfId="0" applyNumberFormat="1" applyFont="1" applyFill="1" applyBorder="1"/>
    <xf numFmtId="9" fontId="54" fillId="0" borderId="0" xfId="6080" applyFont="1"/>
    <xf numFmtId="0" fontId="56" fillId="0" borderId="2" xfId="0" applyFont="1" applyBorder="1" applyAlignment="1">
      <alignment horizontal="left" wrapText="1" indent="1"/>
    </xf>
    <xf numFmtId="0" fontId="56" fillId="0" borderId="0" xfId="0" applyFont="1" applyAlignment="1">
      <alignment wrapText="1"/>
    </xf>
    <xf numFmtId="0" fontId="56" fillId="0" borderId="0" xfId="0" applyFont="1" applyAlignment="1">
      <alignment horizontal="left" wrapText="1" indent="1"/>
    </xf>
    <xf numFmtId="2" fontId="54" fillId="0" borderId="0" xfId="0" applyNumberFormat="1" applyFont="1"/>
    <xf numFmtId="0" fontId="77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31" xfId="0" applyFont="1" applyBorder="1" applyAlignment="1">
      <alignment horizontal="center" wrapText="1"/>
    </xf>
    <xf numFmtId="0" fontId="57" fillId="0" borderId="31" xfId="0" applyFont="1" applyBorder="1" applyAlignment="1">
      <alignment horizontal="center"/>
    </xf>
    <xf numFmtId="0" fontId="57" fillId="0" borderId="31" xfId="0" applyFont="1" applyBorder="1" applyAlignment="1">
      <alignment horizontal="right" wrapText="1"/>
    </xf>
    <xf numFmtId="0" fontId="57" fillId="0" borderId="2" xfId="0" applyFont="1" applyBorder="1" applyAlignment="1">
      <alignment horizontal="right" wrapText="1"/>
    </xf>
  </cellXfs>
  <cellStyles count="6181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FY 2016 Request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(Dollars in Millions / Percent of Total)</a:t>
            </a:r>
          </a:p>
        </c:rich>
      </c:tx>
      <c:layout>
        <c:manualLayout>
          <c:xMode val="edge"/>
          <c:yMode val="edge"/>
          <c:x val="0.30843131595354106"/>
          <c:y val="1.7334704874614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08578532946542E-2"/>
          <c:y val="0.17905346577440531"/>
          <c:w val="0.53888888888888897"/>
          <c:h val="0.89814814814814814"/>
        </c:manualLayout>
      </c:layout>
      <c:pieChart>
        <c:varyColors val="1"/>
        <c:ser>
          <c:idx val="0"/>
          <c:order val="0"/>
          <c:tx>
            <c:strRef>
              <c:f>OrgExbyAppropData!$A$1</c:f>
              <c:strCache>
                <c:ptCount val="1"/>
                <c:pt idx="0">
                  <c:v>Organizational Excellence by Appropriation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2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"/>
            <c:bubble3D val="0"/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cat>
            <c:strRef>
              <c:f>(OrgExbyAppropData!$A$5:$A$7,OrgExbyAppropData!$A$10:$A$11)</c:f>
              <c:strCache>
                <c:ptCount val="5"/>
                <c:pt idx="0">
                  <c:v>Agency Operations &amp; Award
Management (AOAM), $354.84 M (71%)</c:v>
                </c:pt>
                <c:pt idx="1">
                  <c:v>National Science Board (NSB),
$4.37 M (1%)</c:v>
                </c:pt>
                <c:pt idx="2">
                  <c:v>Office of Inspector General,
$15.16 M (3%)</c:v>
                </c:pt>
                <c:pt idx="3">
                  <c:v>Research and Related Activities,
$126.42 M (22 %)</c:v>
                </c:pt>
                <c:pt idx="4">
                  <c:v>Education and Human
Resources, $16.67 M (3%)</c:v>
                </c:pt>
              </c:strCache>
            </c:strRef>
          </c:cat>
          <c:val>
            <c:numRef>
              <c:f>(OrgExbyAppropData!$D$5,OrgExbyAppropData!$D$10,OrgExbyAppropData!$D$11,OrgExbyAppropData!$D$7,OrgExbyAppropData!$D$6)</c:f>
              <c:numCache>
                <c:formatCode>0.00</c:formatCode>
                <c:ptCount val="5"/>
                <c:pt idx="0" formatCode="&quot;$&quot;#,##0.00">
                  <c:v>354.84</c:v>
                </c:pt>
                <c:pt idx="1">
                  <c:v>109.75</c:v>
                </c:pt>
                <c:pt idx="2">
                  <c:v>16.670000000000002</c:v>
                </c:pt>
                <c:pt idx="3">
                  <c:v>15.16</c:v>
                </c:pt>
                <c:pt idx="4">
                  <c:v>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2017566883086983"/>
          <c:y val="0.27732121408552746"/>
          <c:w val="0.37982433116913017"/>
          <c:h val="0.45365039115873229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0.50439</cdr:x>
      <cdr:y>0.93705</cdr:y>
    </cdr:from>
    <cdr:to>
      <cdr:x>0.79123</cdr:x>
      <cdr:y>0.98547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381500" y="5897880"/>
          <a:ext cx="249174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Totals may not add due to rounding.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B14" sqref="B14"/>
    </sheetView>
  </sheetViews>
  <sheetFormatPr defaultColWidth="8.85546875" defaultRowHeight="14.25" x14ac:dyDescent="0.2"/>
  <cols>
    <col min="1" max="1" width="30.42578125" style="1" bestFit="1" customWidth="1"/>
    <col min="2" max="6" width="8.5703125" style="1" customWidth="1"/>
    <col min="7" max="16384" width="8.85546875" style="1"/>
  </cols>
  <sheetData>
    <row r="1" spans="1:9" x14ac:dyDescent="0.2">
      <c r="A1" s="34" t="s">
        <v>10</v>
      </c>
      <c r="B1" s="34"/>
      <c r="C1" s="34"/>
      <c r="D1" s="34"/>
      <c r="E1" s="34"/>
      <c r="F1" s="34"/>
    </row>
    <row r="2" spans="1:9" ht="15" customHeight="1" thickBot="1" x14ac:dyDescent="0.25">
      <c r="A2" s="35" t="s">
        <v>1</v>
      </c>
      <c r="B2" s="35"/>
      <c r="C2" s="35"/>
      <c r="D2" s="35"/>
      <c r="E2" s="35"/>
      <c r="F2" s="35"/>
    </row>
    <row r="3" spans="1:9" s="2" customFormat="1" ht="24.95" customHeight="1" x14ac:dyDescent="0.2">
      <c r="A3" s="6"/>
      <c r="B3" s="38" t="s">
        <v>6</v>
      </c>
      <c r="C3" s="38" t="s">
        <v>7</v>
      </c>
      <c r="D3" s="38" t="s">
        <v>8</v>
      </c>
      <c r="E3" s="36" t="s">
        <v>9</v>
      </c>
      <c r="F3" s="37"/>
    </row>
    <row r="4" spans="1:9" s="2" customFormat="1" ht="12" x14ac:dyDescent="0.2">
      <c r="A4" s="7"/>
      <c r="B4" s="39"/>
      <c r="C4" s="39"/>
      <c r="D4" s="39"/>
      <c r="E4" s="19" t="s">
        <v>2</v>
      </c>
      <c r="F4" s="19" t="s">
        <v>3</v>
      </c>
    </row>
    <row r="5" spans="1:9" s="9" customFormat="1" ht="24" x14ac:dyDescent="0.25">
      <c r="A5" s="8" t="s">
        <v>12</v>
      </c>
      <c r="B5" s="13">
        <v>305.95153499999998</v>
      </c>
      <c r="C5" s="25">
        <v>325</v>
      </c>
      <c r="D5" s="25">
        <v>354.84</v>
      </c>
      <c r="E5" s="13">
        <f>D5-C5</f>
        <v>29.839999999999975</v>
      </c>
      <c r="F5" s="14">
        <f>E5/C5</f>
        <v>9.1815384615384535E-2</v>
      </c>
    </row>
    <row r="6" spans="1:9" s="2" customFormat="1" ht="24" x14ac:dyDescent="0.2">
      <c r="A6" s="31" t="s">
        <v>13</v>
      </c>
      <c r="B6" s="3">
        <v>4.2524930000000003</v>
      </c>
      <c r="C6" s="26">
        <v>4.37</v>
      </c>
      <c r="D6" s="11">
        <v>4.37</v>
      </c>
      <c r="E6" s="23">
        <f>D6-C6</f>
        <v>0</v>
      </c>
      <c r="F6" s="24">
        <f>E6/C6</f>
        <v>0</v>
      </c>
    </row>
    <row r="7" spans="1:9" s="2" customFormat="1" ht="24" x14ac:dyDescent="0.2">
      <c r="A7" s="31" t="s">
        <v>14</v>
      </c>
      <c r="B7" s="3">
        <v>13.844621999999999</v>
      </c>
      <c r="C7" s="26">
        <v>14.43</v>
      </c>
      <c r="D7" s="11">
        <v>15.16</v>
      </c>
      <c r="E7" s="3">
        <f>D7-C7</f>
        <v>0.73000000000000043</v>
      </c>
      <c r="F7" s="15">
        <f>E7/C7</f>
        <v>5.0589050589050617E-2</v>
      </c>
    </row>
    <row r="8" spans="1:9" s="2" customFormat="1" ht="12" x14ac:dyDescent="0.2">
      <c r="B8" s="3"/>
      <c r="C8" s="26"/>
      <c r="D8" s="10"/>
      <c r="F8" s="15"/>
    </row>
    <row r="9" spans="1:9" s="2" customFormat="1" ht="12" x14ac:dyDescent="0.2">
      <c r="A9" s="2" t="s">
        <v>4</v>
      </c>
      <c r="B9" s="18">
        <f t="shared" ref="B9:D9" si="0">B10+B11</f>
        <v>115.141655</v>
      </c>
      <c r="C9" s="18">
        <f t="shared" si="0"/>
        <v>121.62</v>
      </c>
      <c r="D9" s="18">
        <f t="shared" si="0"/>
        <v>126.42</v>
      </c>
      <c r="E9" s="18">
        <f>D9-C9</f>
        <v>4.7999999999999972</v>
      </c>
      <c r="F9" s="15">
        <f>E9/C9</f>
        <v>3.9467192895905251E-2</v>
      </c>
    </row>
    <row r="10" spans="1:9" s="2" customFormat="1" ht="24" x14ac:dyDescent="0.2">
      <c r="A10" s="32" t="s">
        <v>15</v>
      </c>
      <c r="B10" s="3">
        <v>100.702597</v>
      </c>
      <c r="C10" s="26">
        <v>105.91</v>
      </c>
      <c r="D10" s="26">
        <v>109.75</v>
      </c>
      <c r="E10" s="3">
        <f>D10-C10</f>
        <v>3.8400000000000034</v>
      </c>
      <c r="F10" s="15">
        <f>E10/C10</f>
        <v>3.6257199509017124E-2</v>
      </c>
    </row>
    <row r="11" spans="1:9" s="2" customFormat="1" ht="24" x14ac:dyDescent="0.2">
      <c r="A11" s="30" t="s">
        <v>11</v>
      </c>
      <c r="B11" s="4">
        <v>14.439057999999999</v>
      </c>
      <c r="C11" s="27">
        <v>15.71</v>
      </c>
      <c r="D11" s="27">
        <v>16.670000000000002</v>
      </c>
      <c r="E11" s="4">
        <f>D11-C11</f>
        <v>0.96000000000000085</v>
      </c>
      <c r="F11" s="22">
        <f>E11/C11</f>
        <v>6.1107574793125452E-2</v>
      </c>
    </row>
    <row r="12" spans="1:9" ht="15" thickBot="1" x14ac:dyDescent="0.25">
      <c r="A12" s="5" t="s">
        <v>0</v>
      </c>
      <c r="B12" s="12">
        <f>B9+B5+B6+B7</f>
        <v>439.19030500000002</v>
      </c>
      <c r="C12" s="28">
        <f t="shared" ref="C12:D12" si="1">C9+C5+C6+C7</f>
        <v>465.42</v>
      </c>
      <c r="D12" s="28">
        <f t="shared" si="1"/>
        <v>500.79</v>
      </c>
      <c r="E12" s="12">
        <f>D12-C12</f>
        <v>35.370000000000005</v>
      </c>
      <c r="F12" s="16">
        <f>E12/C12</f>
        <v>7.5995874693824933E-2</v>
      </c>
    </row>
    <row r="13" spans="1:9" x14ac:dyDescent="0.2">
      <c r="A13" s="17" t="s">
        <v>5</v>
      </c>
    </row>
    <row r="14" spans="1:9" ht="14.1" x14ac:dyDescent="0.3">
      <c r="C14" s="33"/>
    </row>
    <row r="15" spans="1:9" x14ac:dyDescent="0.2">
      <c r="I15" s="20"/>
    </row>
    <row r="16" spans="1:9" x14ac:dyDescent="0.2">
      <c r="B16" s="29"/>
      <c r="C16" s="29"/>
      <c r="D16" s="29"/>
      <c r="I16" s="20"/>
    </row>
    <row r="17" spans="2:9" x14ac:dyDescent="0.2">
      <c r="B17" s="29"/>
      <c r="C17" s="29"/>
      <c r="D17" s="29"/>
      <c r="I17" s="20"/>
    </row>
    <row r="18" spans="2:9" x14ac:dyDescent="0.2">
      <c r="I18" s="20"/>
    </row>
    <row r="19" spans="2:9" x14ac:dyDescent="0.2">
      <c r="I19" s="20"/>
    </row>
    <row r="20" spans="2:9" x14ac:dyDescent="0.2">
      <c r="I20" s="21"/>
    </row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OrgExbyAppropData</vt:lpstr>
      <vt:lpstr>OrgExbyApporpChart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2014-07-10T20:42:22Z</cp:lastPrinted>
  <dcterms:created xsi:type="dcterms:W3CDTF">2014-03-20T19:20:58Z</dcterms:created>
  <dcterms:modified xsi:type="dcterms:W3CDTF">2015-01-30T11:53:15Z</dcterms:modified>
</cp:coreProperties>
</file>