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22980" windowHeight="9530"/>
  </bookViews>
  <sheets>
    <sheet name="R&amp;RA Funding" sheetId="1" r:id="rId1"/>
  </sheets>
  <calcPr calcId="145621" concurrentCalc="0"/>
</workbook>
</file>

<file path=xl/calcChain.xml><?xml version="1.0" encoding="utf-8"?>
<calcChain xmlns="http://schemas.openxmlformats.org/spreadsheetml/2006/main">
  <c r="C14" i="1" l="1"/>
  <c r="D14" i="1"/>
  <c r="E14" i="1"/>
  <c r="F14" i="1"/>
  <c r="B14" i="1"/>
  <c r="E13" i="1"/>
  <c r="F13" i="1"/>
  <c r="E12" i="1"/>
  <c r="F12" i="1"/>
  <c r="E11" i="1"/>
  <c r="F11" i="1"/>
  <c r="E10" i="1"/>
  <c r="F10" i="1"/>
  <c r="E9" i="1"/>
  <c r="F9" i="1"/>
  <c r="E8" i="1"/>
  <c r="F8" i="1"/>
  <c r="E7" i="1"/>
  <c r="F7" i="1"/>
  <c r="E6" i="1"/>
  <c r="F6" i="1"/>
  <c r="E5" i="1"/>
  <c r="F5" i="1"/>
</calcChain>
</file>

<file path=xl/sharedStrings.xml><?xml version="1.0" encoding="utf-8"?>
<sst xmlns="http://schemas.openxmlformats.org/spreadsheetml/2006/main" count="19" uniqueCount="19">
  <si>
    <t>R&amp;RA Funding</t>
  </si>
  <si>
    <t>(Dollars in Millions)</t>
  </si>
  <si>
    <t>FY 2014
Actual</t>
  </si>
  <si>
    <t>FY 2015
Estimate</t>
  </si>
  <si>
    <t>FY 2016
Request</t>
  </si>
  <si>
    <t>Change over
FY 2015 Estimate</t>
  </si>
  <si>
    <t>Amount</t>
  </si>
  <si>
    <t>Percent</t>
  </si>
  <si>
    <t>Biological Sciences</t>
  </si>
  <si>
    <t>Computer &amp; Information Science &amp; Engineering</t>
  </si>
  <si>
    <t>Engineering</t>
  </si>
  <si>
    <t>Geosciences</t>
  </si>
  <si>
    <t>Mathematical &amp; Physical Sciences</t>
  </si>
  <si>
    <t>Social, Behavioral &amp; Economic Sciences</t>
  </si>
  <si>
    <t>Office of International Science and Engineering</t>
  </si>
  <si>
    <t>Integrative Activities</t>
  </si>
  <si>
    <t>U.S. Arctic Research Commission</t>
  </si>
  <si>
    <t>Total, R&amp;RA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</si>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</sst>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 x14ac:knownFonts="1">
    <font>
      <sz val="11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1" applyFont="1" applyBorder="1"/>
    <xf numFmtId="0" fontId="4" fillId="0" borderId="3" xfId="1" applyFont="1" applyBorder="1"/>
    <xf numFmtId="0" fontId="4" fillId="0" borderId="3" xfId="1" applyFont="1" applyBorder="1" applyAlignment="1">
      <alignment horizontal="center"/>
    </xf>
    <xf numFmtId="0" fontId="4" fillId="0" borderId="0" xfId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5" fontId="4" fillId="0" borderId="0" xfId="2" applyNumberFormat="1" applyFont="1" applyBorder="1" applyAlignment="1">
      <alignment horizontal="right" vertical="center"/>
    </xf>
    <xf numFmtId="166" fontId="4" fillId="0" borderId="0" xfId="1" applyNumberFormat="1" applyFont="1" applyBorder="1" applyAlignment="1">
      <alignment vertical="center"/>
    </xf>
    <xf numFmtId="166" fontId="4" fillId="0" borderId="0" xfId="1" applyNumberFormat="1" applyFont="1" applyFill="1" applyBorder="1" applyAlignment="1">
      <alignment vertical="center"/>
    </xf>
    <xf numFmtId="0" fontId="3" fillId="0" borderId="0" xfId="0" applyNumberFormat="1" applyFont="1"/>
    <xf numFmtId="0" fontId="4" fillId="0" borderId="3" xfId="1" applyFont="1" applyBorder="1" applyAlignment="1">
      <alignment vertical="center"/>
    </xf>
    <xf numFmtId="166" fontId="4" fillId="0" borderId="3" xfId="1" applyNumberFormat="1" applyFont="1" applyBorder="1" applyAlignment="1">
      <alignment vertical="center"/>
    </xf>
    <xf numFmtId="166" fontId="4" fillId="0" borderId="3" xfId="1" applyNumberFormat="1" applyFont="1" applyFill="1" applyBorder="1" applyAlignment="1">
      <alignment horizontal="right" vertical="center"/>
    </xf>
    <xf numFmtId="166" fontId="4" fillId="0" borderId="3" xfId="1" applyNumberFormat="1" applyFont="1" applyFill="1" applyBorder="1" applyAlignment="1">
      <alignment vertical="center"/>
    </xf>
    <xf numFmtId="165" fontId="4" fillId="0" borderId="3" xfId="2" applyNumberFormat="1" applyFont="1" applyBorder="1" applyAlignment="1">
      <alignment horizontal="right" vertical="center"/>
    </xf>
    <xf numFmtId="0" fontId="5" fillId="0" borderId="4" xfId="1" applyFont="1" applyBorder="1" applyAlignment="1">
      <alignment vertical="center"/>
    </xf>
    <xf numFmtId="164" fontId="5" fillId="0" borderId="4" xfId="1" applyNumberFormat="1" applyFont="1" applyBorder="1" applyAlignment="1">
      <alignment vertical="center"/>
    </xf>
    <xf numFmtId="165" fontId="5" fillId="0" borderId="4" xfId="2" applyNumberFormat="1" applyFont="1" applyBorder="1" applyAlignment="1">
      <alignment horizontal="right" vertical="center"/>
    </xf>
    <xf numFmtId="0" fontId="6" fillId="0" borderId="0" xfId="1" applyFont="1"/>
    <xf numFmtId="0" fontId="2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right" wrapText="1"/>
    </xf>
    <xf numFmtId="0" fontId="4" fillId="0" borderId="3" xfId="1" applyFont="1" applyBorder="1" applyAlignment="1">
      <alignment horizontal="right"/>
    </xf>
    <xf numFmtId="0" fontId="4" fillId="0" borderId="3" xfId="1" applyFont="1" applyBorder="1" applyAlignment="1">
      <alignment horizontal="right" wrapText="1"/>
    </xf>
    <xf numFmtId="0" fontId="4" fillId="0" borderId="2" xfId="1" applyFont="1" applyFill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tabSelected="1" workbookViewId="0">
      <selection sqref="A1:F1"/>
    </sheetView>
  </sheetViews>
  <sheetFormatPr defaultColWidth="8.90625" defaultRowHeight="14" x14ac:dyDescent="0.3"/>
  <cols>
    <col min="1" max="1" width="39.6328125" style="1" customWidth="1"/>
    <col min="2" max="6" width="9.36328125" style="1" customWidth="1"/>
    <col min="7" max="16384" width="8.90625" style="1"/>
  </cols>
  <sheetData>
    <row r="1" spans="1:8" x14ac:dyDescent="0.3">
      <c r="A1" s="21" t="s">
        <v>0</v>
      </c>
      <c r="B1" s="21"/>
      <c r="C1" s="21"/>
      <c r="D1" s="21"/>
      <c r="E1" s="21"/>
      <c r="F1" s="21"/>
    </row>
    <row r="2" spans="1:8" ht="14.5" thickBot="1" x14ac:dyDescent="0.35">
      <c r="A2" s="22" t="s">
        <v>1</v>
      </c>
      <c r="B2" s="22"/>
      <c r="C2" s="22"/>
      <c r="D2" s="22"/>
      <c r="E2" s="22"/>
      <c r="F2" s="22"/>
    </row>
    <row r="3" spans="1:8" ht="24.65" customHeight="1" x14ac:dyDescent="0.3">
      <c r="A3" s="2"/>
      <c r="B3" s="23" t="s">
        <v>2</v>
      </c>
      <c r="C3" s="23" t="s">
        <v>3</v>
      </c>
      <c r="D3" s="23" t="s">
        <v>4</v>
      </c>
      <c r="E3" s="26" t="s">
        <v>5</v>
      </c>
      <c r="F3" s="27"/>
    </row>
    <row r="4" spans="1:8" x14ac:dyDescent="0.3">
      <c r="A4" s="3"/>
      <c r="B4" s="24"/>
      <c r="C4" s="25"/>
      <c r="D4" s="25"/>
      <c r="E4" s="4" t="s">
        <v>6</v>
      </c>
      <c r="F4" s="4" t="s">
        <v>7</v>
      </c>
    </row>
    <row r="5" spans="1:8" x14ac:dyDescent="0.3">
      <c r="A5" s="5" t="s">
        <v>8</v>
      </c>
      <c r="B5" s="6">
        <v>720.83698100000004</v>
      </c>
      <c r="C5" s="7">
        <v>731.029</v>
      </c>
      <c r="D5" s="7">
        <v>747.92</v>
      </c>
      <c r="E5" s="6">
        <f>D5-C5</f>
        <v>16.890999999999963</v>
      </c>
      <c r="F5" s="8">
        <f>IF(C5=0,"N/A  ",E5/C5)</f>
        <v>2.3105786500945875E-2</v>
      </c>
    </row>
    <row r="6" spans="1:8" x14ac:dyDescent="0.3">
      <c r="A6" s="5" t="s">
        <v>9</v>
      </c>
      <c r="B6" s="9">
        <v>892.60439599999995</v>
      </c>
      <c r="C6" s="10">
        <v>921.73</v>
      </c>
      <c r="D6" s="10">
        <v>954.41</v>
      </c>
      <c r="E6" s="9">
        <f t="shared" ref="E6:E14" si="0">D6-C6</f>
        <v>32.67999999999995</v>
      </c>
      <c r="F6" s="8">
        <f t="shared" ref="F6:F14" si="1">IF(C6=0,"N/A  ",E6/C6)</f>
        <v>3.545506818699614E-2</v>
      </c>
    </row>
    <row r="7" spans="1:8" x14ac:dyDescent="0.3">
      <c r="A7" s="5" t="s">
        <v>10</v>
      </c>
      <c r="B7" s="9">
        <v>833.12384599999996</v>
      </c>
      <c r="C7" s="10">
        <v>892.30799999999999</v>
      </c>
      <c r="D7" s="10">
        <v>949.22</v>
      </c>
      <c r="E7" s="9">
        <f t="shared" si="0"/>
        <v>56.912000000000035</v>
      </c>
      <c r="F7" s="8">
        <f t="shared" si="1"/>
        <v>6.3780667661838777E-2</v>
      </c>
      <c r="H7" s="11"/>
    </row>
    <row r="8" spans="1:8" x14ac:dyDescent="0.3">
      <c r="A8" s="5" t="s">
        <v>11</v>
      </c>
      <c r="B8" s="9">
        <v>1321.3186680000001</v>
      </c>
      <c r="C8" s="10">
        <v>1304.3900000000001</v>
      </c>
      <c r="D8" s="10">
        <v>1365.41</v>
      </c>
      <c r="E8" s="9">
        <f t="shared" si="0"/>
        <v>61.019999999999982</v>
      </c>
      <c r="F8" s="8">
        <f t="shared" si="1"/>
        <v>4.6780487430906383E-2</v>
      </c>
    </row>
    <row r="9" spans="1:8" x14ac:dyDescent="0.3">
      <c r="A9" s="5" t="s">
        <v>12</v>
      </c>
      <c r="B9" s="9">
        <v>1267.861126</v>
      </c>
      <c r="C9" s="10">
        <v>1336.7180000000001</v>
      </c>
      <c r="D9" s="10">
        <v>1366.23</v>
      </c>
      <c r="E9" s="9">
        <f t="shared" si="0"/>
        <v>29.511999999999944</v>
      </c>
      <c r="F9" s="8">
        <f t="shared" si="1"/>
        <v>2.2077955110950807E-2</v>
      </c>
    </row>
    <row r="10" spans="1:8" x14ac:dyDescent="0.3">
      <c r="A10" s="5" t="s">
        <v>13</v>
      </c>
      <c r="B10" s="9">
        <v>256.84126400000002</v>
      </c>
      <c r="C10" s="10">
        <v>272.2</v>
      </c>
      <c r="D10" s="10">
        <v>291.45999999999998</v>
      </c>
      <c r="E10" s="9">
        <f t="shared" si="0"/>
        <v>19.259999999999991</v>
      </c>
      <c r="F10" s="8">
        <f t="shared" si="1"/>
        <v>7.0756796473181449E-2</v>
      </c>
    </row>
    <row r="11" spans="1:8" x14ac:dyDescent="0.3">
      <c r="A11" s="5" t="s">
        <v>14</v>
      </c>
      <c r="B11" s="9">
        <v>48.306181000000002</v>
      </c>
      <c r="C11" s="10">
        <v>48.52</v>
      </c>
      <c r="D11" s="10">
        <v>51.02</v>
      </c>
      <c r="E11" s="9">
        <f t="shared" si="0"/>
        <v>2.5</v>
      </c>
      <c r="F11" s="8">
        <f t="shared" si="1"/>
        <v>5.1525144270403951E-2</v>
      </c>
    </row>
    <row r="12" spans="1:8" x14ac:dyDescent="0.3">
      <c r="A12" s="5" t="s">
        <v>15</v>
      </c>
      <c r="B12" s="9">
        <v>433.123583</v>
      </c>
      <c r="C12" s="10">
        <v>425.34</v>
      </c>
      <c r="D12" s="10">
        <v>459.15</v>
      </c>
      <c r="E12" s="9">
        <f t="shared" si="0"/>
        <v>33.81</v>
      </c>
      <c r="F12" s="8">
        <f t="shared" si="1"/>
        <v>7.948934969671323E-2</v>
      </c>
    </row>
    <row r="13" spans="1:8" x14ac:dyDescent="0.3">
      <c r="A13" s="12" t="s">
        <v>16</v>
      </c>
      <c r="B13" s="13">
        <v>1.304</v>
      </c>
      <c r="C13" s="14">
        <v>1.41</v>
      </c>
      <c r="D13" s="15">
        <v>1.48</v>
      </c>
      <c r="E13" s="13">
        <f t="shared" si="0"/>
        <v>7.0000000000000062E-2</v>
      </c>
      <c r="F13" s="16">
        <f t="shared" si="1"/>
        <v>4.964539007092203E-2</v>
      </c>
    </row>
    <row r="14" spans="1:8" ht="14.5" thickBot="1" x14ac:dyDescent="0.35">
      <c r="A14" s="17" t="s">
        <v>17</v>
      </c>
      <c r="B14" s="18">
        <f>SUM(B5:B13)</f>
        <v>5775.3200449999995</v>
      </c>
      <c r="C14" s="18">
        <f t="shared" ref="C14:D14" si="2">SUM(C5:C13)</f>
        <v>5933.6450000000004</v>
      </c>
      <c r="D14" s="18">
        <f t="shared" si="2"/>
        <v>6186.3</v>
      </c>
      <c r="E14" s="18">
        <f t="shared" si="0"/>
        <v>252.65499999999975</v>
      </c>
      <c r="F14" s="19">
        <f t="shared" si="1"/>
        <v>4.2580066721214317E-2</v>
      </c>
    </row>
    <row r="15" spans="1:8" x14ac:dyDescent="0.3">
      <c r="A15" s="20" t="s">
        <v>18</v>
      </c>
      <c r="B15" s="20"/>
      <c r="C15" s="20"/>
      <c r="D15" s="20"/>
      <c r="E15" s="20"/>
      <c r="F15" s="20"/>
    </row>
  </sheetData>
  <mergeCells count="6"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R&amp;RA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Chantel</cp:lastModifiedBy>
  <cp:lastPrinted>2015-01-30T12:31:15Z</cp:lastPrinted>
  <dcterms:created xsi:type="dcterms:W3CDTF">2015-01-29T18:51:19Z</dcterms:created>
  <dcterms:modified xsi:type="dcterms:W3CDTF">2015-01-30T12:31:19Z</dcterms:modified>
</cp:coreProperties>
</file>