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70" windowWidth="18180" windowHeight="8210"/>
  </bookViews>
  <sheets>
    <sheet name="GEO Major Investments" sheetId="1" r:id="rId1"/>
  </sheets>
  <calcPr calcId="145621" concurrentCalc="0"/>
</workbook>
</file>

<file path=xl/calcChain.xml><?xml version="1.0" encoding="utf-8"?>
<calcChain xmlns="http://schemas.openxmlformats.org/spreadsheetml/2006/main">
  <c r="D15" i="1" l="1"/>
  <c r="E15" i="1"/>
  <c r="F15" i="1"/>
  <c r="F14" i="1"/>
  <c r="E14" i="1"/>
  <c r="C13" i="1"/>
  <c r="D13" i="1"/>
  <c r="E13" i="1"/>
  <c r="F13" i="1"/>
  <c r="F12" i="1"/>
  <c r="E12" i="1"/>
  <c r="E11" i="1"/>
  <c r="F11" i="1"/>
  <c r="E10" i="1"/>
  <c r="F10" i="1"/>
  <c r="F9" i="1"/>
  <c r="E9" i="1"/>
  <c r="F8" i="1"/>
  <c r="E8" i="1"/>
  <c r="E7" i="1"/>
  <c r="F7" i="1"/>
  <c r="D6" i="1"/>
  <c r="E6" i="1"/>
  <c r="F6" i="1"/>
  <c r="D5" i="1"/>
  <c r="E5" i="1"/>
  <c r="F5" i="1"/>
</calcChain>
</file>

<file path=xl/sharedStrings.xml><?xml version="1.0" encoding="utf-8"?>
<sst xmlns="http://schemas.openxmlformats.org/spreadsheetml/2006/main" count="22" uniqueCount="22">
  <si>
    <t>GEO Major Investments</t>
  </si>
  <si>
    <t>(Dollars in Millions)</t>
  </si>
  <si>
    <t>Area of Investment</t>
  </si>
  <si>
    <t>FY 2014 Actual</t>
  </si>
  <si>
    <t>FY 2015
Estimate</t>
  </si>
  <si>
    <t>FY 2016 Request</t>
  </si>
  <si>
    <t>Change Over
FY 2015 Estimate</t>
  </si>
  <si>
    <t>Amount</t>
  </si>
  <si>
    <t>Percent</t>
  </si>
  <si>
    <t>CAREER</t>
  </si>
  <si>
    <t>CIF21</t>
  </si>
  <si>
    <r>
      <t>I-Corps</t>
    </r>
    <r>
      <rPr>
        <sz val="9"/>
        <color theme="1"/>
        <rFont val="Calibri"/>
        <family val="2"/>
      </rPr>
      <t>™</t>
    </r>
  </si>
  <si>
    <t>NSF INCLUDES</t>
  </si>
  <si>
    <t>INFEWS</t>
  </si>
  <si>
    <t>INSPIRE</t>
  </si>
  <si>
    <t>IUSE</t>
  </si>
  <si>
    <t>Mid-Scale Infrastructure</t>
  </si>
  <si>
    <r>
      <t>NRT</t>
    </r>
    <r>
      <rPr>
        <vertAlign val="superscript"/>
        <sz val="9"/>
        <color theme="1"/>
        <rFont val="Arial"/>
        <family val="2"/>
      </rPr>
      <t>1</t>
    </r>
  </si>
  <si>
    <t>Risk and Resilience</t>
  </si>
  <si>
    <t>SEES</t>
  </si>
  <si>
    <t>Major investments may have funding overlap and thus should not be summed.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</si>
  <si>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are $2.21 million in FY 2014, $2.04 million in FY 2015, and $0.61 million in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</si>
</sst>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3" xfId="0" applyFont="1" applyFill="1" applyBorder="1" applyAlignment="1">
      <alignment horizontal="right" wrapText="1"/>
    </xf>
    <xf numFmtId="0" fontId="3" fillId="0" borderId="0" xfId="0" applyFont="1" applyBorder="1" applyAlignment="1"/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/>
    <xf numFmtId="165" fontId="5" fillId="0" borderId="0" xfId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66" fontId="5" fillId="0" borderId="0" xfId="0" applyNumberFormat="1" applyFont="1" applyBorder="1" applyAlignment="1"/>
    <xf numFmtId="166" fontId="5" fillId="0" borderId="0" xfId="0" applyNumberFormat="1" applyFont="1" applyFill="1" applyBorder="1" applyAlignment="1"/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8" fillId="0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sqref="A1:F1"/>
    </sheetView>
  </sheetViews>
  <sheetFormatPr defaultRowHeight="14.5" x14ac:dyDescent="0.35"/>
  <cols>
    <col min="1" max="1" width="21.81640625" customWidth="1"/>
    <col min="2" max="4" width="8.1796875" customWidth="1"/>
    <col min="5" max="6" width="7.36328125" customWidth="1"/>
  </cols>
  <sheetData>
    <row r="1" spans="1:6" ht="14.4" x14ac:dyDescent="0.3">
      <c r="A1" s="14" t="s">
        <v>0</v>
      </c>
      <c r="B1" s="14"/>
      <c r="C1" s="14"/>
      <c r="D1" s="14"/>
      <c r="E1" s="14"/>
      <c r="F1" s="14"/>
    </row>
    <row r="2" spans="1:6" ht="15" thickBot="1" x14ac:dyDescent="0.35">
      <c r="A2" s="15" t="s">
        <v>1</v>
      </c>
      <c r="B2" s="15"/>
      <c r="C2" s="15"/>
      <c r="D2" s="15"/>
      <c r="E2" s="15"/>
      <c r="F2" s="15"/>
    </row>
    <row r="3" spans="1:6" ht="28.25" customHeight="1" x14ac:dyDescent="0.35">
      <c r="A3" s="16" t="s">
        <v>2</v>
      </c>
      <c r="B3" s="18" t="s">
        <v>3</v>
      </c>
      <c r="C3" s="18" t="s">
        <v>4</v>
      </c>
      <c r="D3" s="20" t="s">
        <v>5</v>
      </c>
      <c r="E3" s="22" t="s">
        <v>6</v>
      </c>
      <c r="F3" s="22"/>
    </row>
    <row r="4" spans="1:6" x14ac:dyDescent="0.35">
      <c r="A4" s="17"/>
      <c r="B4" s="19"/>
      <c r="C4" s="19"/>
      <c r="D4" s="21"/>
      <c r="E4" s="1" t="s">
        <v>7</v>
      </c>
      <c r="F4" s="1" t="s">
        <v>8</v>
      </c>
    </row>
    <row r="5" spans="1:6" ht="14.4" x14ac:dyDescent="0.3">
      <c r="A5" s="2" t="s">
        <v>9</v>
      </c>
      <c r="B5" s="3">
        <v>18.47</v>
      </c>
      <c r="C5" s="3">
        <v>15.64</v>
      </c>
      <c r="D5" s="4">
        <f>C5+1.01</f>
        <v>16.650000000000002</v>
      </c>
      <c r="E5" s="3">
        <f t="shared" ref="E5:E15" si="0">D5-C5</f>
        <v>1.0100000000000016</v>
      </c>
      <c r="F5" s="5">
        <f t="shared" ref="F5:F6" si="1">IF(C5=0,"N/A  ",E5/C5)</f>
        <v>6.4578005115089612E-2</v>
      </c>
    </row>
    <row r="6" spans="1:6" ht="14.4" x14ac:dyDescent="0.3">
      <c r="A6" s="6" t="s">
        <v>10</v>
      </c>
      <c r="B6" s="7">
        <v>15.25</v>
      </c>
      <c r="C6" s="7">
        <v>11</v>
      </c>
      <c r="D6" s="8">
        <f>C6+3.21</f>
        <v>14.21</v>
      </c>
      <c r="E6" s="7">
        <f t="shared" si="0"/>
        <v>3.2100000000000009</v>
      </c>
      <c r="F6" s="5">
        <f t="shared" si="1"/>
        <v>0.29181818181818192</v>
      </c>
    </row>
    <row r="7" spans="1:6" x14ac:dyDescent="0.35">
      <c r="A7" s="6" t="s">
        <v>11</v>
      </c>
      <c r="B7" s="9">
        <v>1.0900000000000001</v>
      </c>
      <c r="C7" s="9">
        <v>1.38</v>
      </c>
      <c r="D7" s="10">
        <v>0.6</v>
      </c>
      <c r="E7" s="9">
        <f t="shared" si="0"/>
        <v>-0.77999999999999992</v>
      </c>
      <c r="F7" s="5">
        <f>IF(C7=0,"N/A  ",E7/C7)</f>
        <v>-0.56521739130434778</v>
      </c>
    </row>
    <row r="8" spans="1:6" ht="14.4" x14ac:dyDescent="0.3">
      <c r="A8" s="6" t="s">
        <v>12</v>
      </c>
      <c r="B8" s="9">
        <v>0</v>
      </c>
      <c r="C8" s="9">
        <v>0</v>
      </c>
      <c r="D8" s="10">
        <v>2.44</v>
      </c>
      <c r="E8" s="9">
        <f t="shared" si="0"/>
        <v>2.44</v>
      </c>
      <c r="F8" s="5" t="str">
        <f>IF(C8=0,"N/A  ",E8/C8)</f>
        <v xml:space="preserve">N/A  </v>
      </c>
    </row>
    <row r="9" spans="1:6" ht="14.4" x14ac:dyDescent="0.3">
      <c r="A9" s="6" t="s">
        <v>13</v>
      </c>
      <c r="B9" s="7">
        <v>0</v>
      </c>
      <c r="C9" s="7">
        <v>0</v>
      </c>
      <c r="D9" s="8">
        <v>14.78</v>
      </c>
      <c r="E9" s="9">
        <f t="shared" si="0"/>
        <v>14.78</v>
      </c>
      <c r="F9" s="5" t="str">
        <f>IF(C9=0,"N/A  ",E9/C9)</f>
        <v xml:space="preserve">N/A  </v>
      </c>
    </row>
    <row r="10" spans="1:6" ht="14.4" x14ac:dyDescent="0.3">
      <c r="A10" s="6" t="s">
        <v>14</v>
      </c>
      <c r="B10" s="7">
        <v>0.69</v>
      </c>
      <c r="C10" s="7">
        <v>2.17</v>
      </c>
      <c r="D10" s="8">
        <v>2.17</v>
      </c>
      <c r="E10" s="9">
        <f t="shared" si="0"/>
        <v>0</v>
      </c>
      <c r="F10" s="5">
        <f t="shared" ref="F10:F15" si="2">IF(C10=0,"N/A  ",E10/C10)</f>
        <v>0</v>
      </c>
    </row>
    <row r="11" spans="1:6" ht="14.4" x14ac:dyDescent="0.3">
      <c r="A11" s="6" t="s">
        <v>15</v>
      </c>
      <c r="B11" s="7">
        <v>0</v>
      </c>
      <c r="C11" s="7">
        <v>10.9</v>
      </c>
      <c r="D11" s="8">
        <v>6</v>
      </c>
      <c r="E11" s="9">
        <f t="shared" si="0"/>
        <v>-4.9000000000000004</v>
      </c>
      <c r="F11" s="5">
        <f t="shared" si="2"/>
        <v>-0.44954128440366975</v>
      </c>
    </row>
    <row r="12" spans="1:6" ht="14.4" x14ac:dyDescent="0.3">
      <c r="A12" s="6" t="s">
        <v>16</v>
      </c>
      <c r="B12" s="7">
        <v>0</v>
      </c>
      <c r="C12" s="7">
        <v>0</v>
      </c>
      <c r="D12" s="8">
        <v>9.31</v>
      </c>
      <c r="E12" s="9">
        <f t="shared" si="0"/>
        <v>9.31</v>
      </c>
      <c r="F12" s="5" t="str">
        <f t="shared" si="2"/>
        <v xml:space="preserve">N/A  </v>
      </c>
    </row>
    <row r="13" spans="1:6" ht="14.4" x14ac:dyDescent="0.3">
      <c r="A13" s="6" t="s">
        <v>17</v>
      </c>
      <c r="B13" s="7">
        <v>2.21</v>
      </c>
      <c r="C13" s="7">
        <f>4.59+2.04</f>
        <v>6.63</v>
      </c>
      <c r="D13" s="8">
        <f>3.82+0.61</f>
        <v>4.43</v>
      </c>
      <c r="E13" s="9">
        <f t="shared" si="0"/>
        <v>-2.2000000000000002</v>
      </c>
      <c r="F13" s="5">
        <f t="shared" si="2"/>
        <v>-0.33182503770739069</v>
      </c>
    </row>
    <row r="14" spans="1:6" ht="14.4" x14ac:dyDescent="0.3">
      <c r="A14" s="6" t="s">
        <v>18</v>
      </c>
      <c r="B14" s="7">
        <v>0</v>
      </c>
      <c r="C14" s="7">
        <v>0</v>
      </c>
      <c r="D14" s="8">
        <v>23.5</v>
      </c>
      <c r="E14" s="9">
        <f t="shared" si="0"/>
        <v>23.5</v>
      </c>
      <c r="F14" s="5" t="str">
        <f t="shared" si="2"/>
        <v xml:space="preserve">N/A  </v>
      </c>
    </row>
    <row r="15" spans="1:6" ht="15" thickBot="1" x14ac:dyDescent="0.35">
      <c r="A15" s="11" t="s">
        <v>19</v>
      </c>
      <c r="B15" s="9">
        <v>68</v>
      </c>
      <c r="C15" s="9">
        <v>59</v>
      </c>
      <c r="D15" s="10">
        <f>C15-25</f>
        <v>34</v>
      </c>
      <c r="E15" s="9">
        <f t="shared" si="0"/>
        <v>-25</v>
      </c>
      <c r="F15" s="5">
        <f t="shared" si="2"/>
        <v>-0.42372881355932202</v>
      </c>
    </row>
    <row r="16" spans="1:6" ht="14.4" x14ac:dyDescent="0.3">
      <c r="A16" s="12" t="s">
        <v>20</v>
      </c>
      <c r="B16" s="12"/>
      <c r="C16" s="12"/>
      <c r="D16" s="12"/>
      <c r="E16" s="12"/>
      <c r="F16" s="12"/>
    </row>
    <row r="17" spans="1:6" ht="37.25" customHeight="1" x14ac:dyDescent="0.3">
      <c r="A17" s="13" t="s">
        <v>21</v>
      </c>
      <c r="B17" s="13"/>
      <c r="C17" s="13"/>
      <c r="D17" s="13"/>
      <c r="E17" s="13"/>
      <c r="F17" s="13"/>
    </row>
    <row r="26" spans="1:6" ht="14.4" customHeight="1" x14ac:dyDescent="0.35"/>
    <row r="27" spans="1:6" ht="14.4" customHeight="1" x14ac:dyDescent="0.35"/>
  </sheetData>
  <mergeCells count="9">
    <mergeCell ref="A16:F16"/>
    <mergeCell ref="A17:F17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Major 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Chantel</cp:lastModifiedBy>
  <cp:lastPrinted>2015-01-30T13:23:09Z</cp:lastPrinted>
  <dcterms:created xsi:type="dcterms:W3CDTF">2015-01-29T19:07:00Z</dcterms:created>
  <dcterms:modified xsi:type="dcterms:W3CDTF">2015-01-30T13:23:24Z</dcterms:modified>
</cp:coreProperties>
</file>