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AGS Funding" sheetId="7" r:id="rId1"/>
  </sheets>
  <calcPr calcId="145621" concurrentCalc="0"/>
</workbook>
</file>

<file path=xl/calcChain.xml><?xml version="1.0" encoding="utf-8"?>
<calcChain xmlns="http://schemas.openxmlformats.org/spreadsheetml/2006/main">
  <c r="E14" i="7" l="1"/>
  <c r="F14" i="7"/>
  <c r="E13" i="7"/>
  <c r="F13" i="7"/>
  <c r="E12" i="7"/>
  <c r="F12" i="7"/>
  <c r="E11" i="7"/>
  <c r="F11" i="7"/>
  <c r="E10" i="7"/>
  <c r="F10" i="7"/>
  <c r="E9" i="7"/>
  <c r="F9" i="7"/>
  <c r="C8" i="7"/>
  <c r="D8" i="7"/>
  <c r="E8" i="7"/>
  <c r="F8" i="7"/>
  <c r="B8" i="7"/>
  <c r="E7" i="7"/>
  <c r="F7" i="7"/>
  <c r="C6" i="7"/>
  <c r="D6" i="7"/>
  <c r="E6" i="7"/>
  <c r="F6" i="7"/>
  <c r="B6" i="7"/>
  <c r="C5" i="7"/>
  <c r="D5" i="7"/>
  <c r="E5" i="7"/>
  <c r="F5" i="7"/>
  <c r="B5" i="7"/>
</calcChain>
</file>

<file path=xl/sharedStrings.xml><?xml version="1.0" encoding="utf-8"?>
<sst xmlns="http://schemas.openxmlformats.org/spreadsheetml/2006/main" count="19" uniqueCount="19">
  <si>
    <t>(Dollars in Millions)</t>
  </si>
  <si>
    <t>FY 2015
Estimate</t>
  </si>
  <si>
    <t>Change Over
FY 2015 Estimate</t>
  </si>
  <si>
    <t>Amount</t>
  </si>
  <si>
    <t>Percent</t>
  </si>
  <si>
    <t>CAREER</t>
  </si>
  <si>
    <t>Totals may not add due to rounding.</t>
  </si>
  <si>
    <t>FY 2014
Actual</t>
  </si>
  <si>
    <t>FY 2016
Request</t>
  </si>
  <si>
    <t>Total, AGS</t>
  </si>
  <si>
    <t xml:space="preserve">Research </t>
  </si>
  <si>
    <t>Centers Funding (total)</t>
  </si>
  <si>
    <t>STC: Multiscale Modeling of Atmospheric
   Processes</t>
  </si>
  <si>
    <t xml:space="preserve">Education </t>
  </si>
  <si>
    <t>Infrastructure</t>
  </si>
  <si>
    <t>Arecibo Observatory</t>
  </si>
  <si>
    <t>National Center for Atmospheric Research (NCAR)</t>
  </si>
  <si>
    <t>Research Resources</t>
  </si>
  <si>
    <t>Atmospheric and Geospace Sciences (AGS)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</si>
</sst>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/>
    </xf>
    <xf numFmtId="167" fontId="7" fillId="0" borderId="4" xfId="1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tabSelected="1" workbookViewId="0">
      <selection sqref="A1:F1"/>
    </sheetView>
  </sheetViews>
  <sheetFormatPr defaultRowHeight="14.5" x14ac:dyDescent="0.35"/>
  <cols>
    <col min="1" max="1" width="40.90625" customWidth="1"/>
    <col min="2" max="6" width="9.36328125" customWidth="1"/>
  </cols>
  <sheetData>
    <row r="1" spans="1:6" x14ac:dyDescent="0.35">
      <c r="A1" s="17" t="s">
        <v>18</v>
      </c>
      <c r="B1" s="17"/>
      <c r="C1" s="17"/>
      <c r="D1" s="17"/>
      <c r="E1" s="18"/>
      <c r="F1" s="18"/>
    </row>
    <row r="2" spans="1:6" ht="15" thickBot="1" x14ac:dyDescent="0.35">
      <c r="A2" s="19" t="s">
        <v>0</v>
      </c>
      <c r="B2" s="20"/>
      <c r="C2" s="20"/>
      <c r="D2" s="20"/>
      <c r="E2" s="21"/>
      <c r="F2" s="21"/>
    </row>
    <row r="3" spans="1:6" ht="27" customHeight="1" x14ac:dyDescent="0.35">
      <c r="A3" s="1"/>
      <c r="B3" s="22" t="s">
        <v>7</v>
      </c>
      <c r="C3" s="24" t="s">
        <v>1</v>
      </c>
      <c r="D3" s="26" t="s">
        <v>8</v>
      </c>
      <c r="E3" s="28" t="s">
        <v>2</v>
      </c>
      <c r="F3" s="28"/>
    </row>
    <row r="4" spans="1:6" x14ac:dyDescent="0.35">
      <c r="A4" s="2"/>
      <c r="B4" s="23"/>
      <c r="C4" s="25"/>
      <c r="D4" s="27"/>
      <c r="E4" s="4" t="s">
        <v>3</v>
      </c>
      <c r="F4" s="4" t="s">
        <v>4</v>
      </c>
    </row>
    <row r="5" spans="1:6" ht="14.4" x14ac:dyDescent="0.3">
      <c r="A5" s="5" t="s">
        <v>9</v>
      </c>
      <c r="B5" s="6">
        <f t="shared" ref="B5:C5" si="0">SUM(B6,B10,B11)</f>
        <v>250.85047500000002</v>
      </c>
      <c r="C5" s="6">
        <f t="shared" si="0"/>
        <v>251.15</v>
      </c>
      <c r="D5" s="6">
        <f>SUM(D6,D10,D11)</f>
        <v>262.88</v>
      </c>
      <c r="E5" s="6">
        <f>D5-C5</f>
        <v>11.72999999999999</v>
      </c>
      <c r="F5" s="7">
        <f t="shared" ref="F5:F14" si="1">IF(C5=0,"N/A  ",E5/C5)</f>
        <v>4.6705156281106865E-2</v>
      </c>
    </row>
    <row r="6" spans="1:6" ht="14.4" x14ac:dyDescent="0.3">
      <c r="A6" s="8" t="s">
        <v>10</v>
      </c>
      <c r="B6" s="9">
        <f>3.817364+118.601564</f>
        <v>122.41892799999999</v>
      </c>
      <c r="C6" s="9">
        <f>4.31+119.08</f>
        <v>123.39</v>
      </c>
      <c r="D6" s="9">
        <f>4.28+129</f>
        <v>133.28</v>
      </c>
      <c r="E6" s="9">
        <f t="shared" ref="E6:E14" si="2">D6-C6</f>
        <v>9.89</v>
      </c>
      <c r="F6" s="10">
        <f t="shared" si="1"/>
        <v>8.0152362428073595E-2</v>
      </c>
    </row>
    <row r="7" spans="1:6" ht="14.4" x14ac:dyDescent="0.3">
      <c r="A7" s="11" t="s">
        <v>5</v>
      </c>
      <c r="B7" s="12">
        <v>8.4316189999999995</v>
      </c>
      <c r="C7" s="12">
        <v>6.21</v>
      </c>
      <c r="D7" s="12">
        <v>6.67</v>
      </c>
      <c r="E7" s="12">
        <f t="shared" si="2"/>
        <v>0.45999999999999996</v>
      </c>
      <c r="F7" s="13">
        <f t="shared" si="1"/>
        <v>7.407407407407407E-2</v>
      </c>
    </row>
    <row r="8" spans="1:6" ht="14.4" x14ac:dyDescent="0.3">
      <c r="A8" s="11" t="s">
        <v>11</v>
      </c>
      <c r="B8" s="12">
        <f>SUM(B9)</f>
        <v>3.32</v>
      </c>
      <c r="C8" s="12">
        <f t="shared" ref="C8:D8" si="3">SUM(C9)</f>
        <v>2.66</v>
      </c>
      <c r="D8" s="12">
        <f t="shared" si="3"/>
        <v>0</v>
      </c>
      <c r="E8" s="12">
        <f t="shared" si="2"/>
        <v>-2.66</v>
      </c>
      <c r="F8" s="13">
        <f t="shared" si="1"/>
        <v>-1</v>
      </c>
    </row>
    <row r="9" spans="1:6" ht="22.75" x14ac:dyDescent="0.3">
      <c r="A9" s="3" t="s">
        <v>12</v>
      </c>
      <c r="B9" s="14">
        <v>3.32</v>
      </c>
      <c r="C9" s="14">
        <v>2.66</v>
      </c>
      <c r="D9" s="14">
        <v>0</v>
      </c>
      <c r="E9" s="14">
        <f t="shared" si="2"/>
        <v>-2.66</v>
      </c>
      <c r="F9" s="15">
        <f t="shared" si="1"/>
        <v>-1</v>
      </c>
    </row>
    <row r="10" spans="1:6" ht="14.4" x14ac:dyDescent="0.3">
      <c r="A10" s="8" t="s">
        <v>13</v>
      </c>
      <c r="B10" s="9">
        <v>4.1415470000000001</v>
      </c>
      <c r="C10" s="9">
        <v>2.54</v>
      </c>
      <c r="D10" s="9">
        <v>3</v>
      </c>
      <c r="E10" s="9">
        <f t="shared" si="2"/>
        <v>0.45999999999999996</v>
      </c>
      <c r="F10" s="10">
        <f t="shared" si="1"/>
        <v>0.18110236220472439</v>
      </c>
    </row>
    <row r="11" spans="1:6" ht="14.4" x14ac:dyDescent="0.3">
      <c r="A11" s="8" t="s">
        <v>14</v>
      </c>
      <c r="B11" s="9">
        <v>124.29</v>
      </c>
      <c r="C11" s="9">
        <v>125.22</v>
      </c>
      <c r="D11" s="9">
        <v>126.6</v>
      </c>
      <c r="E11" s="9">
        <f t="shared" si="2"/>
        <v>1.3799999999999955</v>
      </c>
      <c r="F11" s="10">
        <f t="shared" si="1"/>
        <v>1.1020603737422101E-2</v>
      </c>
    </row>
    <row r="12" spans="1:6" ht="14.4" x14ac:dyDescent="0.3">
      <c r="A12" s="3" t="s">
        <v>15</v>
      </c>
      <c r="B12" s="12">
        <v>3.5</v>
      </c>
      <c r="C12" s="12">
        <v>4</v>
      </c>
      <c r="D12" s="12">
        <v>4.0999999999999996</v>
      </c>
      <c r="E12" s="12">
        <f t="shared" si="2"/>
        <v>9.9999999999999645E-2</v>
      </c>
      <c r="F12" s="13">
        <f t="shared" si="1"/>
        <v>2.4999999999999911E-2</v>
      </c>
    </row>
    <row r="13" spans="1:6" ht="14.4" x14ac:dyDescent="0.3">
      <c r="A13" s="3" t="s">
        <v>16</v>
      </c>
      <c r="B13" s="12">
        <v>96.6</v>
      </c>
      <c r="C13" s="12">
        <v>98.2</v>
      </c>
      <c r="D13" s="12">
        <v>99</v>
      </c>
      <c r="E13" s="12">
        <f t="shared" si="2"/>
        <v>0.79999999999999716</v>
      </c>
      <c r="F13" s="13">
        <f t="shared" si="1"/>
        <v>8.1466395112016008E-3</v>
      </c>
    </row>
    <row r="14" spans="1:6" ht="15" thickBot="1" x14ac:dyDescent="0.35">
      <c r="A14" s="3" t="s">
        <v>17</v>
      </c>
      <c r="B14" s="12">
        <v>24.193332000000002</v>
      </c>
      <c r="C14" s="12">
        <v>23.02</v>
      </c>
      <c r="D14" s="12">
        <v>23.5</v>
      </c>
      <c r="E14" s="12">
        <f t="shared" si="2"/>
        <v>0.48000000000000043</v>
      </c>
      <c r="F14" s="13">
        <f t="shared" si="1"/>
        <v>2.0851433536055623E-2</v>
      </c>
    </row>
    <row r="15" spans="1:6" ht="14.4" x14ac:dyDescent="0.3">
      <c r="A15" s="16" t="s">
        <v>6</v>
      </c>
      <c r="B15" s="16"/>
      <c r="C15" s="16"/>
      <c r="D15" s="16"/>
      <c r="E15" s="16"/>
      <c r="F15" s="16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2015-01-30T13:32:18Z</cp:lastPrinted>
  <dcterms:created xsi:type="dcterms:W3CDTF">2015-01-29T19:07:00Z</dcterms:created>
  <dcterms:modified xsi:type="dcterms:W3CDTF">2015-01-30T13:32:20Z</dcterms:modified>
</cp:coreProperties>
</file>