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EAR Funding" sheetId="8" r:id="rId1"/>
  </sheets>
  <calcPr calcId="145621" concurrentCalc="0"/>
</workbook>
</file>

<file path=xl/calcChain.xml><?xml version="1.0" encoding="utf-8"?>
<calcChain xmlns="http://schemas.openxmlformats.org/spreadsheetml/2006/main">
  <c r="E12" i="8" l="1"/>
  <c r="F12" i="8"/>
  <c r="E11" i="8"/>
  <c r="F11" i="8"/>
  <c r="E10" i="8"/>
  <c r="F10" i="8"/>
  <c r="E9" i="8"/>
  <c r="F9" i="8"/>
  <c r="E8" i="8"/>
  <c r="F8" i="8"/>
  <c r="E7" i="8"/>
  <c r="F7" i="8"/>
  <c r="C6" i="8"/>
  <c r="D6" i="8"/>
  <c r="E6" i="8"/>
  <c r="F6" i="8"/>
  <c r="B6" i="8"/>
  <c r="C5" i="8"/>
  <c r="D5" i="8"/>
  <c r="E5" i="8"/>
  <c r="F5" i="8"/>
  <c r="B5" i="8"/>
</calcChain>
</file>

<file path=xl/sharedStrings.xml><?xml version="1.0" encoding="utf-8"?>
<sst xmlns="http://schemas.openxmlformats.org/spreadsheetml/2006/main" count="17" uniqueCount="17">
  <si>
    <t>(Dollars in Millions)</t>
  </si>
  <si>
    <t>FY 2015
Estimate</t>
  </si>
  <si>
    <t>Change Over
FY 2015 Estimate</t>
  </si>
  <si>
    <t>Amount</t>
  </si>
  <si>
    <t>Percent</t>
  </si>
  <si>
    <t>CAREER</t>
  </si>
  <si>
    <t>Totals may not add due to rounding.</t>
  </si>
  <si>
    <t>Geodesy Advancing Geosciences
   and EarthScope (GAGE)</t>
  </si>
  <si>
    <t>FY 2014
Actual</t>
  </si>
  <si>
    <t>FY 2016
Request</t>
  </si>
  <si>
    <t xml:space="preserve">Research </t>
  </si>
  <si>
    <t xml:space="preserve">Education </t>
  </si>
  <si>
    <t>Infrastructure</t>
  </si>
  <si>
    <t>Research Resources</t>
  </si>
  <si>
    <t>Total, EAR</t>
  </si>
  <si>
    <t>Seismological Facilities for the Advancement of
   Geosciences and EarthScope (SAGE)</t>
  </si>
  <si>
    <t>Earth Sciences (EAR)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</si>
</sst>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left" wrapText="1"/>
    </xf>
    <xf numFmtId="165" fontId="7" fillId="0" borderId="4" xfId="1" applyNumberFormat="1" applyFont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workbookViewId="0">
      <selection sqref="A1:F1"/>
    </sheetView>
  </sheetViews>
  <sheetFormatPr defaultColWidth="34.90625" defaultRowHeight="14.5" x14ac:dyDescent="0.35"/>
  <cols>
    <col min="1" max="1" width="39.36328125" customWidth="1"/>
    <col min="2" max="6" width="9.36328125" customWidth="1"/>
  </cols>
  <sheetData>
    <row r="1" spans="1:6" x14ac:dyDescent="0.35">
      <c r="A1" s="15" t="s">
        <v>16</v>
      </c>
      <c r="B1" s="15"/>
      <c r="C1" s="15"/>
      <c r="D1" s="15"/>
      <c r="E1" s="16"/>
      <c r="F1" s="16"/>
    </row>
    <row r="2" spans="1:6" ht="15" thickBot="1" x14ac:dyDescent="0.35">
      <c r="A2" s="17" t="s">
        <v>0</v>
      </c>
      <c r="B2" s="18"/>
      <c r="C2" s="18"/>
      <c r="D2" s="18"/>
      <c r="E2" s="19"/>
      <c r="F2" s="19"/>
    </row>
    <row r="3" spans="1:6" ht="27.65" customHeight="1" x14ac:dyDescent="0.35">
      <c r="A3" s="1"/>
      <c r="B3" s="20" t="s">
        <v>8</v>
      </c>
      <c r="C3" s="22" t="s">
        <v>1</v>
      </c>
      <c r="D3" s="24" t="s">
        <v>9</v>
      </c>
      <c r="E3" s="26" t="s">
        <v>2</v>
      </c>
      <c r="F3" s="26"/>
    </row>
    <row r="4" spans="1:6" x14ac:dyDescent="0.35">
      <c r="A4" s="2"/>
      <c r="B4" s="21"/>
      <c r="C4" s="23"/>
      <c r="D4" s="25"/>
      <c r="E4" s="4" t="s">
        <v>3</v>
      </c>
      <c r="F4" s="4" t="s">
        <v>4</v>
      </c>
    </row>
    <row r="5" spans="1:6" ht="14.4" x14ac:dyDescent="0.3">
      <c r="A5" s="10" t="s">
        <v>14</v>
      </c>
      <c r="B5" s="5">
        <f>SUM(B6,B8,B9)</f>
        <v>177.81</v>
      </c>
      <c r="C5" s="5">
        <f>SUM(C6,C8,C9)</f>
        <v>177.2</v>
      </c>
      <c r="D5" s="5">
        <f>SUM(D6,D8,D9)</f>
        <v>188.21</v>
      </c>
      <c r="E5" s="5">
        <f>D5-C5</f>
        <v>11.010000000000019</v>
      </c>
      <c r="F5" s="11">
        <f t="shared" ref="F5:F12" si="0">IF(C5=0,"N/A  ",E5/C5)</f>
        <v>6.2133182844243906E-2</v>
      </c>
    </row>
    <row r="6" spans="1:6" ht="14.4" x14ac:dyDescent="0.3">
      <c r="A6" s="6" t="s">
        <v>10</v>
      </c>
      <c r="B6" s="12">
        <f>3.55+113.54</f>
        <v>117.09</v>
      </c>
      <c r="C6" s="12">
        <f>3.88+110.44</f>
        <v>114.32</v>
      </c>
      <c r="D6" s="12">
        <f>3.92+118.66</f>
        <v>122.58</v>
      </c>
      <c r="E6" s="12">
        <f t="shared" ref="E6:E12" si="1">D6-C6</f>
        <v>8.2600000000000051</v>
      </c>
      <c r="F6" s="13">
        <f t="shared" si="0"/>
        <v>7.2253324002799213E-2</v>
      </c>
    </row>
    <row r="7" spans="1:6" ht="14.4" x14ac:dyDescent="0.3">
      <c r="A7" s="7" t="s">
        <v>5</v>
      </c>
      <c r="B7" s="8">
        <v>6.869084</v>
      </c>
      <c r="C7" s="8">
        <v>5.5</v>
      </c>
      <c r="D7" s="8">
        <v>5.87</v>
      </c>
      <c r="E7" s="8">
        <f t="shared" si="1"/>
        <v>0.37000000000000011</v>
      </c>
      <c r="F7" s="9">
        <f t="shared" si="0"/>
        <v>6.727272727272729E-2</v>
      </c>
    </row>
    <row r="8" spans="1:6" ht="14.4" x14ac:dyDescent="0.3">
      <c r="A8" s="6" t="s">
        <v>11</v>
      </c>
      <c r="B8" s="12">
        <v>4.29</v>
      </c>
      <c r="C8" s="12">
        <v>4.95</v>
      </c>
      <c r="D8" s="12">
        <v>5.45</v>
      </c>
      <c r="E8" s="12">
        <f t="shared" si="1"/>
        <v>0.5</v>
      </c>
      <c r="F8" s="13">
        <f t="shared" si="0"/>
        <v>0.10101010101010101</v>
      </c>
    </row>
    <row r="9" spans="1:6" ht="14.4" x14ac:dyDescent="0.3">
      <c r="A9" s="6" t="s">
        <v>12</v>
      </c>
      <c r="B9" s="12">
        <v>56.43</v>
      </c>
      <c r="C9" s="12">
        <v>57.93</v>
      </c>
      <c r="D9" s="12">
        <v>60.18</v>
      </c>
      <c r="E9" s="12">
        <f t="shared" si="1"/>
        <v>2.25</v>
      </c>
      <c r="F9" s="13">
        <f t="shared" si="0"/>
        <v>3.8839979285344384E-2</v>
      </c>
    </row>
    <row r="10" spans="1:6" ht="22.75" x14ac:dyDescent="0.3">
      <c r="A10" s="3" t="s">
        <v>7</v>
      </c>
      <c r="B10" s="8">
        <v>11.58</v>
      </c>
      <c r="C10" s="8">
        <v>11.58</v>
      </c>
      <c r="D10" s="8">
        <v>12.33</v>
      </c>
      <c r="E10" s="8">
        <f t="shared" si="1"/>
        <v>0.75</v>
      </c>
      <c r="F10" s="9">
        <f t="shared" si="0"/>
        <v>6.4766839378238336E-2</v>
      </c>
    </row>
    <row r="11" spans="1:6" ht="22.75" x14ac:dyDescent="0.3">
      <c r="A11" s="3" t="s">
        <v>15</v>
      </c>
      <c r="B11" s="8">
        <v>24.348880000000001</v>
      </c>
      <c r="C11" s="8">
        <v>24.35</v>
      </c>
      <c r="D11" s="8">
        <v>25.1</v>
      </c>
      <c r="E11" s="8">
        <f t="shared" si="1"/>
        <v>0.75</v>
      </c>
      <c r="F11" s="9">
        <f t="shared" si="0"/>
        <v>3.0800821355236138E-2</v>
      </c>
    </row>
    <row r="12" spans="1:6" ht="15" thickBot="1" x14ac:dyDescent="0.35">
      <c r="A12" s="3" t="s">
        <v>13</v>
      </c>
      <c r="B12" s="8">
        <v>20.5</v>
      </c>
      <c r="C12" s="8">
        <v>22</v>
      </c>
      <c r="D12" s="8">
        <v>22.75</v>
      </c>
      <c r="E12" s="8">
        <f t="shared" si="1"/>
        <v>0.75</v>
      </c>
      <c r="F12" s="9">
        <f t="shared" si="0"/>
        <v>3.4090909090909088E-2</v>
      </c>
    </row>
    <row r="13" spans="1:6" ht="14.4" x14ac:dyDescent="0.3">
      <c r="A13" s="14" t="s">
        <v>6</v>
      </c>
      <c r="B13" s="14"/>
      <c r="C13" s="14"/>
      <c r="D13" s="14"/>
      <c r="E13" s="14"/>
      <c r="F13" s="14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2015-01-30T13:32:46Z</cp:lastPrinted>
  <dcterms:created xsi:type="dcterms:W3CDTF">2015-01-29T19:07:00Z</dcterms:created>
  <dcterms:modified xsi:type="dcterms:W3CDTF">2015-01-30T13:32:49Z</dcterms:modified>
</cp:coreProperties>
</file>